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11640" activeTab="0"/>
  </bookViews>
  <sheets>
    <sheet name="Fr., Sonstige bis 1918" sheetId="1" r:id="rId1"/>
    <sheet name="Best.1.10.18" sheetId="2" r:id="rId2"/>
  </sheets>
  <definedNames>
    <definedName name="_xlnm.Print_Area" localSheetId="0">'Fr., Sonstige bis 1918'!$A$1:$AW$160</definedName>
  </definedNames>
  <calcPr fullCalcOnLoad="1"/>
</workbook>
</file>

<file path=xl/comments1.xml><?xml version="1.0" encoding="utf-8"?>
<comments xmlns="http://schemas.openxmlformats.org/spreadsheetml/2006/main">
  <authors>
    <author>Hans Lipp</author>
  </authors>
  <commentList>
    <comment ref="F126" authorId="0">
      <text>
        <r>
          <rPr>
            <sz val="10"/>
            <rFont val="Tahoma"/>
            <family val="0"/>
          </rPr>
          <t>225 x 200 mm</t>
        </r>
      </text>
    </comment>
    <comment ref="C126" authorId="0">
      <text>
        <r>
          <rPr>
            <sz val="10"/>
            <rFont val="Tahoma"/>
            <family val="0"/>
          </rPr>
          <t>Charrue = Pflug</t>
        </r>
      </text>
    </comment>
    <comment ref="F123" authorId="0">
      <text>
        <r>
          <rPr>
            <sz val="10"/>
            <rFont val="Tahoma"/>
            <family val="0"/>
          </rPr>
          <t>130 x 240 mm</t>
        </r>
      </text>
    </comment>
    <comment ref="F120" authorId="0">
      <text>
        <r>
          <rPr>
            <sz val="10"/>
            <rFont val="Tahoma"/>
            <family val="0"/>
          </rPr>
          <t>120 x 200 mm</t>
        </r>
      </text>
    </comment>
    <comment ref="C120" authorId="0">
      <text>
        <r>
          <rPr>
            <sz val="10"/>
            <rFont val="Tahoma"/>
            <family val="0"/>
          </rPr>
          <t>Charrue = Pflug</t>
        </r>
      </text>
    </comment>
    <comment ref="F119" authorId="0">
      <text>
        <r>
          <rPr>
            <sz val="10"/>
            <rFont val="Tahoma"/>
            <family val="0"/>
          </rPr>
          <t>95 x 180 mm</t>
        </r>
      </text>
    </comment>
    <comment ref="F113" authorId="0">
      <text>
        <r>
          <rPr>
            <sz val="10"/>
            <rFont val="Tahoma"/>
            <family val="0"/>
          </rPr>
          <t>100 x 150 mm</t>
        </r>
      </text>
    </comment>
    <comment ref="B113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ociété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nonyme de
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 xml:space="preserve">raction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 xml:space="preserve">écanique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gricole</t>
        </r>
      </text>
    </comment>
    <comment ref="F99" authorId="0">
      <text>
        <r>
          <rPr>
            <sz val="10"/>
            <rFont val="Tahoma"/>
            <family val="0"/>
          </rPr>
          <t>80 x 140 mm</t>
        </r>
      </text>
    </comment>
    <comment ref="F96" authorId="0">
      <text>
        <r>
          <rPr>
            <sz val="10"/>
            <rFont val="Tahoma"/>
            <family val="0"/>
          </rPr>
          <t>120 x 160 mm</t>
        </r>
      </text>
    </comment>
    <comment ref="F95" authorId="0">
      <text>
        <r>
          <rPr>
            <sz val="10"/>
            <rFont val="Tahoma"/>
            <family val="0"/>
          </rPr>
          <t>90 x 140 mm</t>
        </r>
      </text>
    </comment>
    <comment ref="F94" authorId="0">
      <text>
        <r>
          <rPr>
            <sz val="10"/>
            <rFont val="Tahoma"/>
            <family val="0"/>
          </rPr>
          <t>90 x 140 mm</t>
        </r>
      </text>
    </comment>
    <comment ref="F93" authorId="0">
      <text>
        <r>
          <rPr>
            <sz val="10"/>
            <rFont val="Tahoma"/>
            <family val="0"/>
          </rPr>
          <t>100 x 140 mm</t>
        </r>
      </text>
    </comment>
    <comment ref="F90" authorId="0">
      <text>
        <r>
          <rPr>
            <sz val="10"/>
            <rFont val="Tahoma"/>
            <family val="0"/>
          </rPr>
          <t>120 x 160 mm</t>
        </r>
      </text>
    </comment>
    <comment ref="C90" authorId="0">
      <text>
        <r>
          <rPr>
            <sz val="10"/>
            <rFont val="Tahoma"/>
            <family val="0"/>
          </rPr>
          <t>Charrue = Pflug</t>
        </r>
      </text>
    </comment>
    <comment ref="F87" authorId="0">
      <text>
        <r>
          <rPr>
            <sz val="10"/>
            <rFont val="Tahoma"/>
            <family val="0"/>
          </rPr>
          <t>120 x 160 mm</t>
        </r>
      </text>
    </comment>
    <comment ref="F86" authorId="0">
      <text>
        <r>
          <rPr>
            <sz val="10"/>
            <rFont val="Tahoma"/>
            <family val="0"/>
          </rPr>
          <t>100 x 132 mm</t>
        </r>
      </text>
    </comment>
    <comment ref="F85" authorId="0">
      <text>
        <r>
          <rPr>
            <sz val="10"/>
            <rFont val="Tahoma"/>
            <family val="0"/>
          </rPr>
          <t>112 x 140 mm</t>
        </r>
      </text>
    </comment>
    <comment ref="F81" authorId="0">
      <text>
        <r>
          <rPr>
            <sz val="10"/>
            <rFont val="Tahoma"/>
            <family val="0"/>
          </rPr>
          <t>140 x 150 mm</t>
        </r>
      </text>
    </comment>
    <comment ref="F69" authorId="0">
      <text>
        <r>
          <rPr>
            <sz val="10"/>
            <rFont val="Tahoma"/>
            <family val="0"/>
          </rPr>
          <t>90 x 110 mm</t>
        </r>
      </text>
    </comment>
    <comment ref="F60" authorId="0">
      <text>
        <r>
          <rPr>
            <sz val="10"/>
            <rFont val="Tahoma"/>
            <family val="0"/>
          </rPr>
          <t>110 x 120 mm</t>
        </r>
      </text>
    </comment>
    <comment ref="F57" authorId="0">
      <text>
        <r>
          <rPr>
            <sz val="10"/>
            <rFont val="Tahoma"/>
            <family val="0"/>
          </rPr>
          <t>120 x 140 mm</t>
        </r>
      </text>
    </comment>
    <comment ref="F54" authorId="0">
      <text>
        <r>
          <rPr>
            <sz val="10"/>
            <rFont val="Tahoma"/>
            <family val="0"/>
          </rPr>
          <t>130 x 160 mm</t>
        </r>
      </text>
    </comment>
    <comment ref="F51" authorId="0">
      <text>
        <r>
          <rPr>
            <sz val="10"/>
            <rFont val="Tahoma"/>
            <family val="0"/>
          </rPr>
          <t>105 x 140 mm</t>
        </r>
      </text>
    </comment>
    <comment ref="F48" authorId="0">
      <text>
        <r>
          <rPr>
            <sz val="10"/>
            <rFont val="Tahoma"/>
            <family val="0"/>
          </rPr>
          <t>100 x 130 mm</t>
        </r>
      </text>
    </comment>
    <comment ref="F45" authorId="0">
      <text>
        <r>
          <rPr>
            <sz val="10"/>
            <rFont val="Tahoma"/>
            <family val="0"/>
          </rPr>
          <t>125 x 160 mm</t>
        </r>
      </text>
    </comment>
    <comment ref="F41" authorId="0">
      <text>
        <r>
          <rPr>
            <sz val="10"/>
            <rFont val="Tahoma"/>
            <family val="0"/>
          </rPr>
          <t>80 x 110 mm
Abeille</t>
        </r>
      </text>
    </comment>
    <comment ref="F42" authorId="0">
      <text>
        <r>
          <rPr>
            <sz val="10"/>
            <rFont val="Tahoma"/>
            <family val="0"/>
          </rPr>
          <t>80 x 110 mm
Abeille</t>
        </r>
      </text>
    </comment>
    <comment ref="F27" authorId="0">
      <text>
        <r>
          <rPr>
            <sz val="10"/>
            <rFont val="Tahoma"/>
            <family val="0"/>
          </rPr>
          <t>110 x 140 mm</t>
        </r>
      </text>
    </comment>
    <comment ref="C27" authorId="0">
      <text>
        <r>
          <rPr>
            <sz val="10"/>
            <rFont val="Tahoma"/>
            <family val="0"/>
          </rPr>
          <t>effriteuse = Hackmaschine</t>
        </r>
      </text>
    </comment>
    <comment ref="F26" authorId="0">
      <text>
        <r>
          <rPr>
            <sz val="10"/>
            <rFont val="Tahoma"/>
            <family val="0"/>
          </rPr>
          <t>110 x 140 mm</t>
        </r>
      </text>
    </comment>
    <comment ref="C26" authorId="0">
      <text>
        <r>
          <rPr>
            <sz val="10"/>
            <rFont val="Tahoma"/>
            <family val="0"/>
          </rPr>
          <t>effriteuse = Hackmaschine</t>
        </r>
      </text>
    </comment>
    <comment ref="F20" authorId="0">
      <text>
        <r>
          <rPr>
            <sz val="10"/>
            <rFont val="Tahoma"/>
            <family val="0"/>
          </rPr>
          <t>110 x 130 mm</t>
        </r>
      </text>
    </comment>
    <comment ref="C20" authorId="0">
      <text>
        <r>
          <rPr>
            <sz val="10"/>
            <rFont val="Tahoma"/>
            <family val="0"/>
          </rPr>
          <t>Charrue = Pflug</t>
        </r>
      </text>
    </comment>
    <comment ref="F19" authorId="0">
      <text>
        <r>
          <rPr>
            <sz val="10"/>
            <rFont val="Tahoma"/>
            <family val="0"/>
          </rPr>
          <t>120 x 150 mm</t>
        </r>
      </text>
    </comment>
    <comment ref="C19" authorId="0">
      <text>
        <r>
          <rPr>
            <sz val="10"/>
            <rFont val="Tahoma"/>
            <family val="0"/>
          </rPr>
          <t>Charrue = Pflug</t>
        </r>
      </text>
    </comment>
    <comment ref="F16" authorId="0">
      <text>
        <r>
          <rPr>
            <sz val="10"/>
            <rFont val="Tahoma"/>
            <family val="0"/>
          </rPr>
          <t>100 x 110 mm</t>
        </r>
      </text>
    </comment>
    <comment ref="C16" authorId="0">
      <text>
        <r>
          <rPr>
            <sz val="10"/>
            <rFont val="Tahoma"/>
            <family val="0"/>
          </rPr>
          <t>Bineuse = Hacke</t>
        </r>
      </text>
    </comment>
    <comment ref="F15" authorId="0">
      <text>
        <r>
          <rPr>
            <sz val="10"/>
            <rFont val="Tahoma"/>
            <family val="0"/>
          </rPr>
          <t>90 x 110 mm</t>
        </r>
      </text>
    </comment>
    <comment ref="C15" authorId="0">
      <text>
        <r>
          <rPr>
            <sz val="10"/>
            <rFont val="Tahoma"/>
            <family val="0"/>
          </rPr>
          <t>Bineuse = Hacke</t>
        </r>
      </text>
    </comment>
    <comment ref="F11" authorId="0">
      <text>
        <r>
          <rPr>
            <sz val="10"/>
            <rFont val="Tahoma"/>
            <family val="0"/>
          </rPr>
          <t>110 x 150 mm</t>
        </r>
      </text>
    </comment>
    <comment ref="F7" authorId="0">
      <text>
        <r>
          <rPr>
            <sz val="10"/>
            <rFont val="Tahoma"/>
            <family val="0"/>
          </rPr>
          <t>180 x 180 mm</t>
        </r>
      </text>
    </comment>
    <comment ref="C7" authorId="0">
      <text>
        <r>
          <rPr>
            <sz val="10"/>
            <rFont val="Tahoma"/>
            <family val="0"/>
          </rPr>
          <t>Charrue = Pflug</t>
        </r>
      </text>
    </comment>
    <comment ref="F82" authorId="0">
      <text>
        <r>
          <rPr>
            <sz val="10"/>
            <rFont val="Tahoma"/>
            <family val="0"/>
          </rPr>
          <t>80 x 130 mm</t>
        </r>
      </text>
    </comment>
    <comment ref="F8" authorId="0">
      <text>
        <r>
          <rPr>
            <sz val="10"/>
            <rFont val="Tahoma"/>
            <family val="0"/>
          </rPr>
          <t>105 x 160 mm</t>
        </r>
      </text>
    </comment>
    <comment ref="AN8" authorId="0">
      <text>
        <r>
          <rPr>
            <sz val="10"/>
            <rFont val="Tahoma"/>
            <family val="0"/>
          </rPr>
          <t>1920</t>
        </r>
      </text>
    </comment>
    <comment ref="F23" authorId="0">
      <text>
        <r>
          <rPr>
            <sz val="10"/>
            <rFont val="Tahoma"/>
            <family val="0"/>
          </rPr>
          <t xml:space="preserve">
Chap.-Dornier</t>
        </r>
      </text>
    </comment>
    <comment ref="F116" authorId="0">
      <text>
        <r>
          <rPr>
            <sz val="10"/>
            <rFont val="Tahoma"/>
            <family val="0"/>
          </rPr>
          <t>135 x 170 mm</t>
        </r>
      </text>
    </comment>
    <comment ref="F110" authorId="0">
      <text>
        <r>
          <rPr>
            <sz val="10"/>
            <rFont val="Tahoma"/>
            <family val="0"/>
          </rPr>
          <t>125 x 150 mm</t>
        </r>
      </text>
    </comment>
    <comment ref="F37" authorId="0">
      <text>
        <r>
          <rPr>
            <sz val="10"/>
            <rFont val="Tahoma"/>
            <family val="0"/>
          </rPr>
          <t>110 x 160 mm</t>
        </r>
      </text>
    </comment>
    <comment ref="AQ36" authorId="0">
      <text>
        <r>
          <rPr>
            <b/>
            <sz val="10"/>
            <rFont val="Tahoma"/>
            <family val="2"/>
          </rPr>
          <t>Lit.:</t>
        </r>
        <r>
          <rPr>
            <sz val="10"/>
            <rFont val="Tahoma"/>
            <family val="0"/>
          </rPr>
          <t xml:space="preserve">
Automobile Quarterly 3, S.166ff</t>
        </r>
      </text>
    </comment>
    <comment ref="F134" authorId="0">
      <text>
        <r>
          <rPr>
            <sz val="10"/>
            <rFont val="Tahoma"/>
            <family val="0"/>
          </rPr>
          <t>95 x 160 mm</t>
        </r>
      </text>
    </comment>
    <comment ref="F140" authorId="0">
      <text>
        <r>
          <rPr>
            <i/>
            <sz val="10"/>
            <rFont val="Tahoma"/>
            <family val="2"/>
          </rPr>
          <t>125 x 150 mm ?</t>
        </r>
        <r>
          <rPr>
            <sz val="10"/>
            <rFont val="Tahoma"/>
            <family val="0"/>
          </rPr>
          <t xml:space="preserve">
Renault</t>
        </r>
      </text>
    </comment>
    <comment ref="F141" authorId="0">
      <text>
        <r>
          <rPr>
            <sz val="10"/>
            <rFont val="Tahoma"/>
            <family val="0"/>
          </rPr>
          <t>95 x 160 mm</t>
        </r>
      </text>
    </comment>
    <comment ref="F135" authorId="0">
      <text>
        <r>
          <rPr>
            <sz val="10"/>
            <rFont val="Tahoma"/>
            <family val="0"/>
          </rPr>
          <t>97,5 x 113,5 mm</t>
        </r>
      </text>
    </comment>
    <comment ref="AN135" authorId="0">
      <text>
        <r>
          <rPr>
            <sz val="10"/>
            <rFont val="Tahoma"/>
            <family val="0"/>
          </rPr>
          <t>zumindest teilweise bereits 1918 gebaut</t>
        </r>
      </text>
    </comment>
    <comment ref="F132" authorId="0">
      <text>
        <r>
          <rPr>
            <i/>
            <sz val="10"/>
            <rFont val="Tahoma"/>
            <family val="2"/>
          </rPr>
          <t>9</t>
        </r>
        <r>
          <rPr>
            <sz val="10"/>
            <rFont val="Tahoma"/>
            <family val="2"/>
          </rPr>
          <t>5 x 160 mm</t>
        </r>
      </text>
    </comment>
    <comment ref="C56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ecton
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 xml:space="preserve">echnique du
</t>
        </r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>énie</t>
        </r>
      </text>
    </comment>
    <comment ref="B130" authorId="0">
      <text>
        <r>
          <rPr>
            <sz val="10"/>
            <rFont val="Tahoma"/>
            <family val="0"/>
          </rPr>
          <t>Charron,
Giraudet &amp; 
Voigt</t>
        </r>
      </text>
    </comment>
    <comment ref="D128" authorId="0">
      <text>
        <r>
          <rPr>
            <sz val="10"/>
            <rFont val="Tahoma"/>
            <family val="0"/>
          </rPr>
          <t>Leergewicht</t>
        </r>
      </text>
    </comment>
    <comment ref="F138" authorId="0">
      <text>
        <r>
          <rPr>
            <sz val="10"/>
            <rFont val="Tahoma"/>
            <family val="0"/>
          </rPr>
          <t>125 x 150 mm
Panhard</t>
        </r>
      </text>
    </comment>
    <comment ref="F139" authorId="0">
      <text>
        <r>
          <rPr>
            <sz val="10"/>
            <rFont val="Tahoma"/>
            <family val="0"/>
          </rPr>
          <t>135 x 170 mm
Schneider</t>
        </r>
      </text>
    </comment>
    <comment ref="F131" authorId="0">
      <text>
        <r>
          <rPr>
            <i/>
            <sz val="10"/>
            <rFont val="Tahoma"/>
            <family val="2"/>
          </rPr>
          <t>120 x 140 mm ?</t>
        </r>
      </text>
    </comment>
    <comment ref="C2" authorId="0">
      <text>
        <r>
          <rPr>
            <sz val="10"/>
            <rFont val="Tahoma"/>
            <family val="0"/>
          </rPr>
          <t>olivgrün = Militärtyp</t>
        </r>
      </text>
    </comment>
    <comment ref="AQ71" authorId="0">
      <text>
        <r>
          <rPr>
            <b/>
            <sz val="10"/>
            <rFont val="Tahoma"/>
            <family val="0"/>
          </rPr>
          <t xml:space="preserve">Literatur:
</t>
        </r>
        <r>
          <rPr>
            <sz val="10"/>
            <rFont val="Tahoma"/>
            <family val="2"/>
          </rPr>
          <t>www.avant-train-latil.com</t>
        </r>
        <r>
          <rPr>
            <sz val="10"/>
            <rFont val="Tahoma"/>
            <family val="0"/>
          </rPr>
          <t xml:space="preserve">
</t>
        </r>
      </text>
    </comment>
    <comment ref="F72" authorId="0">
      <text>
        <r>
          <rPr>
            <sz val="10"/>
            <rFont val="Tahoma"/>
            <family val="0"/>
          </rPr>
          <t>95 x 140 mm</t>
        </r>
      </text>
    </comment>
    <comment ref="B29" authorId="0">
      <text>
        <r>
          <rPr>
            <b/>
            <u val="single"/>
            <sz val="10"/>
            <rFont val="Tahoma"/>
            <family val="2"/>
          </rPr>
          <t>C</t>
        </r>
        <r>
          <rPr>
            <sz val="10"/>
            <rFont val="Tahoma"/>
            <family val="0"/>
          </rPr>
          <t xml:space="preserve">harron,
</t>
        </r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 xml:space="preserve">iraudot &amp;
</t>
        </r>
        <r>
          <rPr>
            <b/>
            <u val="single"/>
            <sz val="10"/>
            <rFont val="Tahoma"/>
            <family val="2"/>
          </rPr>
          <t>V</t>
        </r>
        <r>
          <rPr>
            <sz val="10"/>
            <rFont val="Tahoma"/>
            <family val="0"/>
          </rPr>
          <t xml:space="preserve">oigt
</t>
        </r>
      </text>
    </comment>
    <comment ref="F109" authorId="0">
      <text>
        <r>
          <rPr>
            <sz val="10"/>
            <rFont val="Tahoma"/>
            <family val="0"/>
          </rPr>
          <t>95 x 160 mm</t>
        </r>
      </text>
    </comment>
    <comment ref="F133" authorId="0">
      <text>
        <r>
          <rPr>
            <sz val="10"/>
            <rFont val="Tahoma"/>
            <family val="0"/>
          </rPr>
          <t>90 x 140 mm</t>
        </r>
      </text>
    </comment>
    <comment ref="C77" authorId="0">
      <text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 xml:space="preserve">racteur d'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rtillerie
</t>
        </r>
        <r>
          <rPr>
            <b/>
            <u val="single"/>
            <sz val="10"/>
            <rFont val="Tahoma"/>
            <family val="2"/>
          </rPr>
          <t>R</t>
        </r>
        <r>
          <rPr>
            <sz val="10"/>
            <rFont val="Tahoma"/>
            <family val="0"/>
          </rPr>
          <t>oulante</t>
        </r>
      </text>
    </comment>
    <comment ref="F75" authorId="0">
      <text>
        <r>
          <rPr>
            <sz val="10"/>
            <rFont val="Tahoma"/>
            <family val="0"/>
          </rPr>
          <t>95 x 140 mm</t>
        </r>
      </text>
    </comment>
    <comment ref="F76" authorId="0">
      <text>
        <r>
          <rPr>
            <sz val="10"/>
            <rFont val="Tahoma"/>
            <family val="0"/>
          </rPr>
          <t>105 x 140 mm</t>
        </r>
      </text>
    </comment>
    <comment ref="F77" authorId="0">
      <text>
        <r>
          <rPr>
            <sz val="10"/>
            <rFont val="Tahoma"/>
            <family val="0"/>
          </rPr>
          <t>120 x 160 mm</t>
        </r>
      </text>
    </comment>
    <comment ref="F74" authorId="0">
      <text>
        <r>
          <rPr>
            <sz val="10"/>
            <rFont val="Tahoma"/>
            <family val="0"/>
          </rPr>
          <t>110 x 160 mm</t>
        </r>
      </text>
    </comment>
  </commentList>
</comments>
</file>

<file path=xl/sharedStrings.xml><?xml version="1.0" encoding="utf-8"?>
<sst xmlns="http://schemas.openxmlformats.org/spreadsheetml/2006/main" count="732" uniqueCount="258">
  <si>
    <t>Renault</t>
  </si>
  <si>
    <t>Schneider</t>
  </si>
  <si>
    <t>?</t>
  </si>
  <si>
    <t>Charrue à Moteur "Avance"</t>
  </si>
  <si>
    <t>Wallut</t>
  </si>
  <si>
    <t>Laboureuse</t>
  </si>
  <si>
    <t>Vermond &amp; Quellenec</t>
  </si>
  <si>
    <t>Charrue Automobile</t>
  </si>
  <si>
    <t>Tourand-Derguesse</t>
  </si>
  <si>
    <t>x</t>
  </si>
  <si>
    <t>Tourand &amp; Derguesse</t>
  </si>
  <si>
    <t>Tracteur Passe-Partout</t>
  </si>
  <si>
    <t>SATMA</t>
  </si>
  <si>
    <t>Le Motoculteur</t>
  </si>
  <si>
    <t>Motoculture</t>
  </si>
  <si>
    <t>Motoculteur Vigneron</t>
  </si>
  <si>
    <t>5</t>
  </si>
  <si>
    <t>Maraicher</t>
  </si>
  <si>
    <t>Tracteur</t>
  </si>
  <si>
    <t>Mistrall Broche</t>
  </si>
  <si>
    <t>Autom.Vignerolle fort</t>
  </si>
  <si>
    <t>Maillet</t>
  </si>
  <si>
    <t>Autom Vignerolle léger</t>
  </si>
  <si>
    <t>Tracteur fort</t>
  </si>
  <si>
    <t>Tracteur leger</t>
  </si>
  <si>
    <t>Charrue "La Champenoise"</t>
  </si>
  <si>
    <t>Linard-Hubert</t>
  </si>
  <si>
    <t>20-25</t>
  </si>
  <si>
    <t>Winde 20-25 CV</t>
  </si>
  <si>
    <t>Lefébure</t>
  </si>
  <si>
    <t>12-15</t>
  </si>
  <si>
    <t>Winde12-15 CV</t>
  </si>
  <si>
    <t>Landrin</t>
  </si>
  <si>
    <t>10-12</t>
  </si>
  <si>
    <t>Gougis</t>
  </si>
  <si>
    <t>Ciccolini</t>
  </si>
  <si>
    <t>Garaman</t>
  </si>
  <si>
    <t>35-40</t>
  </si>
  <si>
    <t>Motorwinde</t>
  </si>
  <si>
    <t>Fillet</t>
  </si>
  <si>
    <t>Tracteur A, B</t>
  </si>
  <si>
    <t>Doizy</t>
  </si>
  <si>
    <t>De Salvert</t>
  </si>
  <si>
    <t>Houe Automobile FT</t>
  </si>
  <si>
    <t>De Mesmay</t>
  </si>
  <si>
    <t>Effriteuse  25 CV</t>
  </si>
  <si>
    <t>Charmes</t>
  </si>
  <si>
    <t>Effriteuse  15 CV</t>
  </si>
  <si>
    <t>Auto-Charrue</t>
  </si>
  <si>
    <t>Benedetti</t>
  </si>
  <si>
    <t>Bineuse Automobile GL.</t>
  </si>
  <si>
    <t>Bauche</t>
  </si>
  <si>
    <t>Bineuse Automobile P.S.</t>
  </si>
  <si>
    <t>30-35</t>
  </si>
  <si>
    <t>Bajac</t>
  </si>
  <si>
    <t>40-45</t>
  </si>
  <si>
    <t>Amiot</t>
  </si>
  <si>
    <t>SS.</t>
  </si>
  <si>
    <t>Bemerkungen</t>
  </si>
  <si>
    <t>a.A.</t>
  </si>
  <si>
    <t>S.</t>
  </si>
  <si>
    <t>03</t>
  </si>
  <si>
    <t>02</t>
  </si>
  <si>
    <t>01</t>
  </si>
  <si>
    <t>00</t>
  </si>
  <si>
    <t>99</t>
  </si>
  <si>
    <t>98</t>
  </si>
  <si>
    <t>97</t>
  </si>
  <si>
    <t>96</t>
  </si>
  <si>
    <t>95</t>
  </si>
  <si>
    <t>94</t>
  </si>
  <si>
    <t>93</t>
  </si>
  <si>
    <t>92</t>
  </si>
  <si>
    <t>Levallois-Perret</t>
  </si>
  <si>
    <t>Paris</t>
  </si>
  <si>
    <t>Billancourt</t>
  </si>
  <si>
    <t>Peugeot</t>
  </si>
  <si>
    <t>Delahaye</t>
  </si>
  <si>
    <t>DT</t>
  </si>
  <si>
    <t>Panzerwagen</t>
  </si>
  <si>
    <t>91</t>
  </si>
  <si>
    <t>90</t>
  </si>
  <si>
    <t>89</t>
  </si>
  <si>
    <t>88</t>
  </si>
  <si>
    <t>87</t>
  </si>
  <si>
    <t>PS</t>
  </si>
  <si>
    <t>to</t>
  </si>
  <si>
    <t>Typ</t>
  </si>
  <si>
    <t>Firma</t>
  </si>
  <si>
    <t>Piocheur</t>
  </si>
  <si>
    <t>8-9</t>
  </si>
  <si>
    <t>Hackmasch., ab 1912 (DT)</t>
  </si>
  <si>
    <t>Traktoren etc.:</t>
  </si>
  <si>
    <t>Camionette-Tracteur</t>
  </si>
  <si>
    <t>Rouen (AT 103)//1913 - ? (DT)</t>
  </si>
  <si>
    <t>Gerbe d'Or</t>
  </si>
  <si>
    <t>20-28</t>
  </si>
  <si>
    <t>nur Prototyp?, Petroleum-Motor</t>
  </si>
  <si>
    <t>A</t>
  </si>
  <si>
    <t>P</t>
  </si>
  <si>
    <t xml:space="preserve"> (AT 165), ab 1910 (DT)</t>
  </si>
  <si>
    <t>Liancourt (Oise)</t>
  </si>
  <si>
    <t xml:space="preserve"> (AT 171)//1914, Prot.(DT)</t>
  </si>
  <si>
    <t>Sept-Fontaines b. Chanteraines (Haute-Marne)</t>
  </si>
  <si>
    <t>Le Chesnay (Seine-et-Oise)</t>
  </si>
  <si>
    <t>(AT 194)//wohl nur Test, ab 1910 (DT)</t>
  </si>
  <si>
    <t>Grambois (Vaucl.)</t>
  </si>
  <si>
    <t>Gayant b. St.Quentin</t>
  </si>
  <si>
    <t>Auto-Charrue Brabant</t>
  </si>
  <si>
    <t>(AT 201)</t>
  </si>
  <si>
    <t xml:space="preserve">Paris </t>
  </si>
  <si>
    <t>(AT 202)// einige verkauft nach F,R,Arg.,Gr.,Brs. (DT)</t>
  </si>
  <si>
    <t>(AT 203)// einige verkauft nach F,R,Arg.,Gr.,Brs. (DT)</t>
  </si>
  <si>
    <t>(AT 162)</t>
  </si>
  <si>
    <t xml:space="preserve">Pont-à-Bucy (Aisne) </t>
  </si>
  <si>
    <t>(AT 198)// im Test 1910-5, 2 Ex. (4 Z.20 u.6 Z.35 PS)(DT S.166)</t>
  </si>
  <si>
    <t xml:space="preserve">Troyes (Aube) </t>
  </si>
  <si>
    <t>Champeyrache</t>
  </si>
  <si>
    <t>Alès (Gard)</t>
  </si>
  <si>
    <t>10-15</t>
  </si>
  <si>
    <t>Dreirad, eiige vor 1.Weltkr.(DT)</t>
  </si>
  <si>
    <t xml:space="preserve"> (AT 195)//DT</t>
  </si>
  <si>
    <t xml:space="preserve"> (AT 184)//1912 (DT)</t>
  </si>
  <si>
    <t>(AT 109)//ca.1913, 1919 (DT)</t>
  </si>
  <si>
    <t>(AT 72)</t>
  </si>
  <si>
    <t xml:space="preserve">Juvisy, S.et O. </t>
  </si>
  <si>
    <t>(AT 168)</t>
  </si>
  <si>
    <t>Filtz-Grivolas</t>
  </si>
  <si>
    <t>L'Arion</t>
  </si>
  <si>
    <t>25-30</t>
  </si>
  <si>
    <t>Gilbert</t>
  </si>
  <si>
    <t>nur Protptyp? (DT)</t>
  </si>
  <si>
    <t>Gombert</t>
  </si>
  <si>
    <t>Liliput</t>
  </si>
  <si>
    <t>Landrin/Goutz</t>
  </si>
  <si>
    <t>19-22, Serie:? (DT)</t>
  </si>
  <si>
    <t>CD</t>
  </si>
  <si>
    <t>(AT 182. 199, DT)</t>
  </si>
  <si>
    <t xml:space="preserve">Pont-de-Veyle (Ain) </t>
  </si>
  <si>
    <t xml:space="preserve">FB </t>
  </si>
  <si>
    <t>K</t>
  </si>
  <si>
    <t>(AT 112)</t>
  </si>
  <si>
    <t xml:space="preserve">Levallois-Perret </t>
  </si>
  <si>
    <t>Z</t>
  </si>
  <si>
    <t>59</t>
  </si>
  <si>
    <t>12-14-?</t>
  </si>
  <si>
    <t>Blois</t>
  </si>
  <si>
    <t>rechnerisch</t>
  </si>
  <si>
    <t>Provins</t>
  </si>
  <si>
    <t>Soissons</t>
  </si>
  <si>
    <t>Creuzot ?</t>
  </si>
  <si>
    <t>Frankreich</t>
  </si>
  <si>
    <t>Panzerwagen 18 CV</t>
  </si>
  <si>
    <t>Motorhackmaschine</t>
  </si>
  <si>
    <t>Panzerautos:</t>
  </si>
  <si>
    <t>St. Chamond Mod.16</t>
  </si>
  <si>
    <t>75mm</t>
  </si>
  <si>
    <t>Schneider Mod.16</t>
  </si>
  <si>
    <t>Renault 1A, 1B</t>
  </si>
  <si>
    <t>Renault FT 17</t>
  </si>
  <si>
    <t xml:space="preserve">MG oder 37mm </t>
  </si>
  <si>
    <t>Panzer/Chars:</t>
  </si>
  <si>
    <t>AMD White TBC</t>
  </si>
  <si>
    <t>37mmSA18</t>
  </si>
  <si>
    <t>1918/9: 230 geb.: Fahrgest. US, Aufbau franz.</t>
  </si>
  <si>
    <t>Militärfahrzeuge</t>
  </si>
  <si>
    <t>S</t>
  </si>
  <si>
    <t xml:space="preserve"> Sonstige Kfz. bis 1918</t>
  </si>
  <si>
    <t>von . bis 1920//1912-20erjahre (steelwheels)</t>
  </si>
  <si>
    <t>Filtz</t>
  </si>
  <si>
    <t>STG</t>
  </si>
  <si>
    <t>N.Vg.173 S.5, VB S.15</t>
  </si>
  <si>
    <t>CGV</t>
  </si>
  <si>
    <t>Hotchkiss</t>
  </si>
  <si>
    <t>U Mitrailleuse Blindée</t>
  </si>
  <si>
    <t>08: 5 von Türkei gekauft (VB S.68)</t>
  </si>
  <si>
    <t>ein paar für die russ. Armee//ca.20, 1905 (VB S.69)</t>
  </si>
  <si>
    <t>Forty/L., guide S.364: 100// 100 F + 40 Ru (VB S.78))</t>
  </si>
  <si>
    <t>16CV EP m.47mm Fl.</t>
  </si>
  <si>
    <t>4 gepanz., 4 ungepanz. (VB S.80/1)</t>
  </si>
  <si>
    <t>Typ, Bewaffnung</t>
  </si>
  <si>
    <t>Basis: Typ 146, sp. Tp.148, 150 Ex. In 15 (Forty/L., guide S.300)//1919: 18 od.19 an Po.(fsu.mailer.edu, derela.pl: 1920)</t>
  </si>
  <si>
    <t>ccm</t>
  </si>
  <si>
    <t>Latil</t>
  </si>
  <si>
    <t>1898-1956</t>
  </si>
  <si>
    <t>Suresnes</t>
  </si>
  <si>
    <t>Tracteur T 1</t>
  </si>
  <si>
    <t>1911-15 (www.latil)</t>
  </si>
  <si>
    <t>4x4</t>
  </si>
  <si>
    <t>Tracteur T 2</t>
  </si>
  <si>
    <t>Tracteur TH</t>
  </si>
  <si>
    <t>Tracteur U</t>
  </si>
  <si>
    <t>Tracteur TP</t>
  </si>
  <si>
    <t>Tracteur TAR</t>
  </si>
  <si>
    <t>1913-16 (www.latil)</t>
  </si>
  <si>
    <t>1913-? (www.latil)</t>
  </si>
  <si>
    <t>1913-21 (www.latil)</t>
  </si>
  <si>
    <t>1913-22 (www.latil)</t>
  </si>
  <si>
    <t>Pr.4.17, Ser.ab 8.17, 20 bis E.10.17, 110 bis 11.18 von 500 best. (GBM 86, 62ff:), 170 bis 11.18 , dazu 30 f. Mil. (1919), insg. 329 (GBM 87 S.87)</t>
  </si>
  <si>
    <t>Radtraktoren</t>
  </si>
  <si>
    <t>ab 3.17, 256 i.D.11.11.18//Friedensohn, Hist.des usines Renault, 1998 (reed.), Jahr vom 1.10.-30.9.</t>
  </si>
  <si>
    <t>FT</t>
  </si>
  <si>
    <t>1.-2.18: 4 Ex., aus Ren.FT17(atr-agri.com/cata_ta.php?atrnum=1)</t>
  </si>
  <si>
    <t>nach</t>
  </si>
  <si>
    <t>docplayer.fr/50309462-les-vieux-tracteurs-d-avant-guerre.html</t>
  </si>
  <si>
    <t>Marke/Typ</t>
  </si>
  <si>
    <t>Anzahl</t>
  </si>
  <si>
    <t>Nr.</t>
  </si>
  <si>
    <t>Mogul 10/20</t>
  </si>
  <si>
    <t>Mogul 12/23</t>
  </si>
  <si>
    <t>Mogul 10/16</t>
  </si>
  <si>
    <t>Case 12/23, 12/25</t>
  </si>
  <si>
    <t>Case 9/18</t>
  </si>
  <si>
    <t>Case 10/20</t>
  </si>
  <si>
    <t>Titan</t>
  </si>
  <si>
    <t>Rock Island</t>
  </si>
  <si>
    <t>Doisy</t>
  </si>
  <si>
    <t>De Dion</t>
  </si>
  <si>
    <t>Globe</t>
  </si>
  <si>
    <t>Baby Holt</t>
  </si>
  <si>
    <t>Avery</t>
  </si>
  <si>
    <t>Amanco</t>
  </si>
  <si>
    <t>Tourand Latil</t>
  </si>
  <si>
    <t>Motoculteurs Julien</t>
  </si>
  <si>
    <t>Summe</t>
  </si>
  <si>
    <t>Bull</t>
  </si>
  <si>
    <r>
      <t>S</t>
    </r>
    <r>
      <rPr>
        <b/>
        <sz val="8"/>
        <rFont val="Arial"/>
        <family val="2"/>
      </rPr>
      <t>.ca.500 Ex. bis 1920 (steel wheels)//10.18: 20 in F. vorhand.</t>
    </r>
  </si>
  <si>
    <t>10.18: 3 Ex. vorhanden</t>
  </si>
  <si>
    <t>10.18: 10 vorhanden</t>
  </si>
  <si>
    <t>eig.</t>
  </si>
  <si>
    <t>%</t>
  </si>
  <si>
    <t>Charron/CGV</t>
  </si>
  <si>
    <t>Puteaux</t>
  </si>
  <si>
    <t>40 HP mitrailleuse blindée</t>
  </si>
  <si>
    <t>Panzerwagen Rußland</t>
  </si>
  <si>
    <t>20, vielleicht  auch 36 Ex., bestellt E.05 n(VB S.69)</t>
  </si>
  <si>
    <t>Einzelstück (VB S.68)</t>
  </si>
  <si>
    <t>20CV ED Panzerwagen</t>
  </si>
  <si>
    <t>(AT 196)</t>
  </si>
  <si>
    <t>Friedensohn, Hist.des usines Renault, 1998 (reed.), Jahr vom 1.10.-30.9.</t>
  </si>
  <si>
    <t>AT 101, 167//2.11: nur 1 Ex.?(DT)</t>
  </si>
  <si>
    <t>(AT 172)//ab 13: Anzahl und ob Serie, unbek. (DT)</t>
  </si>
  <si>
    <t>Vanves (Seine)</t>
  </si>
  <si>
    <t>(AT 166)//1913 u.19 (DT)</t>
  </si>
  <si>
    <t>(AT 129)//"am Anf.d.XX.Jhd."(DT)</t>
  </si>
  <si>
    <t>(AT 160)</t>
  </si>
  <si>
    <t>(AT 78)//1904/5 (DT)</t>
  </si>
  <si>
    <t>Auneau (Eure et Loir)</t>
  </si>
  <si>
    <t>(AT 192)</t>
  </si>
  <si>
    <t>(AT 205)//1, 1913 (DT)</t>
  </si>
  <si>
    <t>(AT 204)//1913 (DT)</t>
  </si>
  <si>
    <t>(AT 189)</t>
  </si>
  <si>
    <t>(AT 138)</t>
  </si>
  <si>
    <t>(AT 200)//Fräse Typ Meyenburg, 1916 (DT)</t>
  </si>
  <si>
    <t>(AT 195)//DT</t>
  </si>
  <si>
    <t>(AZ 173)//ab 13: Anzahl und ob Serie, unbek. (DT)</t>
  </si>
  <si>
    <t>Z1,5</t>
  </si>
  <si>
    <t>Stand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</si>
</sst>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b/>
      <sz val="8"/>
      <name val="Symbol"/>
      <family val="1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i/>
      <u val="single"/>
      <sz val="10"/>
      <name val="Arial"/>
      <family val="2"/>
    </font>
    <font>
      <i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5" xfId="0" applyNumberFormat="1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/>
    </xf>
    <xf numFmtId="0" fontId="0" fillId="0" borderId="1" xfId="0" applyBorder="1" applyAlignment="1">
      <alignment/>
    </xf>
    <xf numFmtId="3" fontId="6" fillId="0" borderId="3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17" fontId="1" fillId="0" borderId="2" xfId="0" applyNumberFormat="1" applyFont="1" applyFill="1" applyBorder="1" applyAlignment="1" quotePrefix="1">
      <alignment horizontal="center"/>
    </xf>
    <xf numFmtId="16" fontId="1" fillId="0" borderId="2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3" fillId="2" borderId="14" xfId="0" applyFont="1" applyFill="1" applyBorder="1" applyAlignment="1" quotePrefix="1">
      <alignment horizontal="center"/>
    </xf>
    <xf numFmtId="3" fontId="6" fillId="0" borderId="10" xfId="0" applyNumberFormat="1" applyFont="1" applyFill="1" applyBorder="1" applyAlignment="1" quotePrefix="1">
      <alignment/>
    </xf>
    <xf numFmtId="3" fontId="6" fillId="0" borderId="15" xfId="0" applyNumberFormat="1" applyFont="1" applyFill="1" applyBorder="1" applyAlignment="1" quotePrefix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4" fillId="0" borderId="8" xfId="0" applyFont="1" applyFill="1" applyBorder="1" applyAlignment="1" quotePrefix="1">
      <alignment/>
    </xf>
    <xf numFmtId="0" fontId="4" fillId="0" borderId="17" xfId="0" applyFont="1" applyFill="1" applyBorder="1" applyAlignment="1" quotePrefix="1">
      <alignment/>
    </xf>
    <xf numFmtId="3" fontId="1" fillId="0" borderId="1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9" xfId="0" applyNumberFormat="1" applyFont="1" applyFill="1" applyBorder="1" applyAlignment="1" quotePrefix="1">
      <alignment/>
    </xf>
    <xf numFmtId="3" fontId="6" fillId="0" borderId="21" xfId="0" applyNumberFormat="1" applyFont="1" applyFill="1" applyBorder="1" applyAlignment="1" quotePrefix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8" xfId="0" applyFont="1" applyFill="1" applyBorder="1" applyAlignment="1" quotePrefix="1">
      <alignment/>
    </xf>
    <xf numFmtId="0" fontId="1" fillId="0" borderId="17" xfId="0" applyFont="1" applyFill="1" applyBorder="1" applyAlignment="1" quotePrefix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3" fontId="4" fillId="0" borderId="8" xfId="0" applyNumberFormat="1" applyFont="1" applyFill="1" applyBorder="1" applyAlignment="1" quotePrefix="1">
      <alignment/>
    </xf>
    <xf numFmtId="0" fontId="3" fillId="2" borderId="15" xfId="0" applyFont="1" applyFill="1" applyBorder="1" applyAlignment="1" quotePrefix="1">
      <alignment horizontal="center"/>
    </xf>
    <xf numFmtId="0" fontId="2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2" fillId="0" borderId="17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2" fillId="0" borderId="8" xfId="0" applyNumberFormat="1" applyFont="1" applyFill="1" applyBorder="1" applyAlignment="1">
      <alignment horizontal="center"/>
    </xf>
    <xf numFmtId="16" fontId="2" fillId="0" borderId="7" xfId="0" applyNumberFormat="1" applyFont="1" applyFill="1" applyBorder="1" applyAlignment="1" quotePrefix="1">
      <alignment horizontal="center"/>
    </xf>
    <xf numFmtId="0" fontId="5" fillId="0" borderId="17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" fillId="0" borderId="7" xfId="0" applyFont="1" applyFill="1" applyBorder="1" applyAlignment="1" quotePrefix="1">
      <alignment horizontal="center"/>
    </xf>
    <xf numFmtId="0" fontId="5" fillId="0" borderId="8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9" fillId="0" borderId="21" xfId="0" applyNumberFormat="1" applyFont="1" applyFill="1" applyBorder="1" applyAlignment="1" quotePrefix="1">
      <alignment/>
    </xf>
    <xf numFmtId="3" fontId="1" fillId="0" borderId="15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 quotePrefix="1">
      <alignment/>
    </xf>
    <xf numFmtId="3" fontId="1" fillId="0" borderId="8" xfId="0" applyNumberFormat="1" applyFont="1" applyFill="1" applyBorder="1" applyAlignment="1" quotePrefix="1">
      <alignment/>
    </xf>
    <xf numFmtId="3" fontId="3" fillId="0" borderId="7" xfId="0" applyNumberFormat="1" applyFont="1" applyFill="1" applyBorder="1" applyAlignment="1">
      <alignment horizontal="center"/>
    </xf>
    <xf numFmtId="3" fontId="4" fillId="3" borderId="19" xfId="0" applyNumberFormat="1" applyFont="1" applyFill="1" applyBorder="1" applyAlignment="1" quotePrefix="1">
      <alignment/>
    </xf>
    <xf numFmtId="3" fontId="4" fillId="0" borderId="26" xfId="0" applyNumberFormat="1" applyFont="1" applyFill="1" applyBorder="1" applyAlignment="1" quotePrefix="1">
      <alignment/>
    </xf>
    <xf numFmtId="3" fontId="4" fillId="3" borderId="0" xfId="0" applyNumberFormat="1" applyFont="1" applyFill="1" applyBorder="1" applyAlignment="1" quotePrefix="1">
      <alignment/>
    </xf>
    <xf numFmtId="3" fontId="4" fillId="3" borderId="27" xfId="0" applyNumberFormat="1" applyFont="1" applyFill="1" applyBorder="1" applyAlignment="1" quotePrefix="1">
      <alignment/>
    </xf>
    <xf numFmtId="3" fontId="3" fillId="0" borderId="12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 quotePrefix="1">
      <alignment/>
    </xf>
    <xf numFmtId="3" fontId="0" fillId="0" borderId="8" xfId="0" applyNumberFormat="1" applyFont="1" applyFill="1" applyBorder="1" applyAlignment="1" quotePrefix="1">
      <alignment/>
    </xf>
    <xf numFmtId="3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/>
    </xf>
    <xf numFmtId="3" fontId="1" fillId="0" borderId="1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9" xfId="0" applyFont="1" applyFill="1" applyBorder="1" applyAlignment="1" quotePrefix="1">
      <alignment/>
    </xf>
    <xf numFmtId="0" fontId="3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6" fillId="0" borderId="20" xfId="0" applyNumberFormat="1" applyFont="1" applyFill="1" applyBorder="1" applyAlignment="1" quotePrefix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3" fontId="1" fillId="4" borderId="15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3" fontId="6" fillId="4" borderId="15" xfId="0" applyNumberFormat="1" applyFont="1" applyFill="1" applyBorder="1" applyAlignment="1" quotePrefix="1">
      <alignment/>
    </xf>
    <xf numFmtId="3" fontId="6" fillId="4" borderId="10" xfId="0" applyNumberFormat="1" applyFont="1" applyFill="1" applyBorder="1" applyAlignment="1" quotePrefix="1">
      <alignment/>
    </xf>
    <xf numFmtId="3" fontId="6" fillId="4" borderId="13" xfId="0" applyNumberFormat="1" applyFont="1" applyFill="1" applyBorder="1" applyAlignment="1" quotePrefix="1">
      <alignment/>
    </xf>
    <xf numFmtId="3" fontId="3" fillId="4" borderId="12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3" fontId="3" fillId="2" borderId="3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 quotePrefix="1">
      <alignment/>
    </xf>
    <xf numFmtId="3" fontId="4" fillId="3" borderId="1" xfId="0" applyNumberFormat="1" applyFont="1" applyFill="1" applyBorder="1" applyAlignment="1" quotePrefix="1">
      <alignment/>
    </xf>
    <xf numFmtId="3" fontId="4" fillId="3" borderId="6" xfId="0" applyNumberFormat="1" applyFont="1" applyFill="1" applyBorder="1" applyAlignment="1" quotePrefix="1">
      <alignment/>
    </xf>
    <xf numFmtId="3" fontId="4" fillId="0" borderId="5" xfId="0" applyNumberFormat="1" applyFont="1" applyFill="1" applyBorder="1" applyAlignment="1" quotePrefix="1">
      <alignment/>
    </xf>
    <xf numFmtId="3" fontId="4" fillId="3" borderId="33" xfId="0" applyNumberFormat="1" applyFont="1" applyFill="1" applyBorder="1" applyAlignment="1" quotePrefix="1">
      <alignment/>
    </xf>
    <xf numFmtId="3" fontId="4" fillId="0" borderId="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8" xfId="0" applyFont="1" applyBorder="1" applyAlignment="1">
      <alignment horizontal="center"/>
    </xf>
    <xf numFmtId="3" fontId="10" fillId="5" borderId="8" xfId="0" applyNumberFormat="1" applyFont="1" applyFill="1" applyBorder="1" applyAlignment="1">
      <alignment/>
    </xf>
    <xf numFmtId="3" fontId="11" fillId="5" borderId="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11" fillId="6" borderId="5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0" fillId="6" borderId="5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8" xfId="0" applyNumberFormat="1" applyFont="1" applyFill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/>
    </xf>
    <xf numFmtId="3" fontId="18" fillId="5" borderId="6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8" xfId="0" applyFont="1" applyFill="1" applyBorder="1" applyAlignment="1">
      <alignment/>
    </xf>
    <xf numFmtId="0" fontId="3" fillId="7" borderId="21" xfId="0" applyFont="1" applyFill="1" applyBorder="1" applyAlignment="1">
      <alignment/>
    </xf>
    <xf numFmtId="3" fontId="1" fillId="7" borderId="23" xfId="0" applyNumberFormat="1" applyFont="1" applyFill="1" applyBorder="1" applyAlignment="1" quotePrefix="1">
      <alignment horizontal="center"/>
    </xf>
    <xf numFmtId="3" fontId="1" fillId="7" borderId="23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3" fontId="4" fillId="7" borderId="21" xfId="0" applyNumberFormat="1" applyFont="1" applyFill="1" applyBorder="1" applyAlignment="1">
      <alignment/>
    </xf>
    <xf numFmtId="3" fontId="4" fillId="7" borderId="23" xfId="0" applyNumberFormat="1" applyFont="1" applyFill="1" applyBorder="1" applyAlignment="1">
      <alignment/>
    </xf>
    <xf numFmtId="3" fontId="6" fillId="7" borderId="23" xfId="0" applyNumberFormat="1" applyFont="1" applyFill="1" applyBorder="1" applyAlignment="1">
      <alignment/>
    </xf>
    <xf numFmtId="3" fontId="1" fillId="7" borderId="34" xfId="0" applyNumberFormat="1" applyFont="1" applyFill="1" applyBorder="1" applyAlignment="1">
      <alignment/>
    </xf>
    <xf numFmtId="3" fontId="6" fillId="7" borderId="20" xfId="0" applyNumberFormat="1" applyFont="1" applyFill="1" applyBorder="1" applyAlignment="1">
      <alignment/>
    </xf>
    <xf numFmtId="3" fontId="5" fillId="7" borderId="22" xfId="0" applyNumberFormat="1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3" fillId="7" borderId="14" xfId="0" applyFont="1" applyFill="1" applyBorder="1" applyAlignment="1">
      <alignment/>
    </xf>
    <xf numFmtId="0" fontId="1" fillId="7" borderId="14" xfId="0" applyFont="1" applyFill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3" fontId="6" fillId="7" borderId="14" xfId="0" applyNumberFormat="1" applyFont="1" applyFill="1" applyBorder="1" applyAlignment="1">
      <alignment/>
    </xf>
    <xf numFmtId="3" fontId="6" fillId="7" borderId="13" xfId="0" applyNumberFormat="1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35" xfId="0" applyFont="1" applyFill="1" applyBorder="1" applyAlignment="1">
      <alignment/>
    </xf>
    <xf numFmtId="0" fontId="1" fillId="7" borderId="35" xfId="0" applyFont="1" applyFill="1" applyBorder="1" applyAlignment="1">
      <alignment horizontal="center"/>
    </xf>
    <xf numFmtId="3" fontId="1" fillId="7" borderId="35" xfId="0" applyNumberFormat="1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3" fontId="6" fillId="7" borderId="35" xfId="0" applyNumberFormat="1" applyFont="1" applyFill="1" applyBorder="1" applyAlignment="1">
      <alignment/>
    </xf>
    <xf numFmtId="3" fontId="6" fillId="7" borderId="38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0" fontId="1" fillId="7" borderId="39" xfId="0" applyFont="1" applyFill="1" applyBorder="1" applyAlignment="1">
      <alignment/>
    </xf>
    <xf numFmtId="0" fontId="0" fillId="7" borderId="39" xfId="0" applyFill="1" applyBorder="1" applyAlignment="1">
      <alignment/>
    </xf>
    <xf numFmtId="0" fontId="3" fillId="7" borderId="5" xfId="0" applyFont="1" applyFill="1" applyBorder="1" applyAlignment="1">
      <alignment/>
    </xf>
    <xf numFmtId="0" fontId="7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3" fontId="1" fillId="7" borderId="5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4" fillId="7" borderId="6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3" fontId="5" fillId="7" borderId="2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2" fillId="7" borderId="14" xfId="0" applyFont="1" applyFill="1" applyBorder="1" applyAlignment="1">
      <alignment/>
    </xf>
    <xf numFmtId="0" fontId="7" fillId="7" borderId="14" xfId="0" applyFont="1" applyFill="1" applyBorder="1" applyAlignment="1">
      <alignment horizontal="center"/>
    </xf>
    <xf numFmtId="0" fontId="6" fillId="7" borderId="5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3" fontId="6" fillId="7" borderId="40" xfId="0" applyNumberFormat="1" applyFont="1" applyFill="1" applyBorder="1" applyAlignment="1">
      <alignment/>
    </xf>
    <xf numFmtId="3" fontId="6" fillId="7" borderId="41" xfId="0" applyNumberFormat="1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7" fillId="7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0" fontId="4" fillId="3" borderId="3" xfId="0" applyFont="1" applyFill="1" applyBorder="1" applyAlignment="1" quotePrefix="1">
      <alignment/>
    </xf>
    <xf numFmtId="0" fontId="4" fillId="3" borderId="1" xfId="0" applyFont="1" applyFill="1" applyBorder="1" applyAlignment="1" quotePrefix="1">
      <alignment/>
    </xf>
    <xf numFmtId="3" fontId="0" fillId="0" borderId="8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" fillId="8" borderId="23" xfId="0" applyFont="1" applyFill="1" applyBorder="1" applyAlignment="1">
      <alignment/>
    </xf>
    <xf numFmtId="0" fontId="1" fillId="8" borderId="5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1" fillId="5" borderId="5" xfId="0" applyFont="1" applyFill="1" applyBorder="1" applyAlignment="1">
      <alignment/>
    </xf>
    <xf numFmtId="3" fontId="0" fillId="0" borderId="21" xfId="0" applyNumberFormat="1" applyFont="1" applyFill="1" applyBorder="1" applyAlignment="1" quotePrefix="1">
      <alignment/>
    </xf>
    <xf numFmtId="0" fontId="1" fillId="0" borderId="28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0"/>
  <sheetViews>
    <sheetView tabSelected="1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3.7109375" style="146" customWidth="1"/>
    <col min="2" max="2" width="18.00390625" style="29" customWidth="1"/>
    <col min="3" max="3" width="18.28125" style="10" customWidth="1"/>
    <col min="4" max="4" width="3.7109375" style="9" customWidth="1"/>
    <col min="5" max="5" width="2.7109375" style="9" customWidth="1"/>
    <col min="6" max="6" width="5.7109375" style="31" customWidth="1"/>
    <col min="7" max="7" width="5.7109375" style="8" customWidth="1"/>
    <col min="8" max="11" width="2.7109375" style="7" hidden="1" customWidth="1"/>
    <col min="12" max="12" width="2.7109375" style="6" hidden="1" customWidth="1"/>
    <col min="13" max="15" width="3.00390625" style="6" hidden="1" customWidth="1"/>
    <col min="16" max="24" width="3.00390625" style="6" customWidth="1"/>
    <col min="25" max="31" width="4.7109375" style="6" customWidth="1"/>
    <col min="32" max="33" width="5.57421875" style="6" customWidth="1"/>
    <col min="34" max="39" width="5.7109375" style="6" customWidth="1"/>
    <col min="40" max="40" width="5.7109375" style="5" customWidth="1"/>
    <col min="41" max="41" width="7.7109375" style="4" customWidth="1"/>
    <col min="42" max="42" width="6.7109375" style="3" customWidth="1"/>
    <col min="43" max="43" width="18.28125" style="2" customWidth="1"/>
    <col min="44" max="46" width="18.28125" style="154" customWidth="1"/>
    <col min="47" max="47" width="18.28125" style="1" customWidth="1"/>
  </cols>
  <sheetData>
    <row r="1" spans="1:47" ht="15.75">
      <c r="A1" s="170">
        <f>A143</f>
        <v>143</v>
      </c>
      <c r="B1" s="172" t="s">
        <v>151</v>
      </c>
      <c r="C1" s="172" t="s">
        <v>167</v>
      </c>
      <c r="D1" s="173"/>
      <c r="E1" s="173"/>
      <c r="F1" s="174"/>
      <c r="G1" s="171"/>
      <c r="H1" s="18"/>
      <c r="I1" s="18"/>
      <c r="J1" s="18"/>
      <c r="K1" s="18"/>
      <c r="L1" s="17"/>
      <c r="M1" s="9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93"/>
      <c r="AP1" s="92"/>
      <c r="AQ1" s="293" t="s">
        <v>257</v>
      </c>
      <c r="AR1" s="51"/>
      <c r="AS1" s="51"/>
      <c r="AT1" s="51"/>
      <c r="AU1" s="47"/>
    </row>
    <row r="2" spans="1:47" ht="13.5" thickBot="1">
      <c r="A2" s="269">
        <v>2</v>
      </c>
      <c r="B2" s="155" t="s">
        <v>88</v>
      </c>
      <c r="C2" s="157" t="s">
        <v>87</v>
      </c>
      <c r="D2" s="264" t="s">
        <v>86</v>
      </c>
      <c r="E2" s="157" t="s">
        <v>143</v>
      </c>
      <c r="F2" s="169" t="s">
        <v>182</v>
      </c>
      <c r="G2" s="54" t="s">
        <v>85</v>
      </c>
      <c r="H2" s="91" t="s">
        <v>84</v>
      </c>
      <c r="I2" s="56" t="s">
        <v>83</v>
      </c>
      <c r="J2" s="56" t="s">
        <v>82</v>
      </c>
      <c r="K2" s="56" t="s">
        <v>81</v>
      </c>
      <c r="L2" s="56" t="s">
        <v>80</v>
      </c>
      <c r="M2" s="56" t="s">
        <v>72</v>
      </c>
      <c r="N2" s="56" t="s">
        <v>71</v>
      </c>
      <c r="O2" s="56" t="s">
        <v>70</v>
      </c>
      <c r="P2" s="56" t="s">
        <v>69</v>
      </c>
      <c r="Q2" s="56" t="s">
        <v>68</v>
      </c>
      <c r="R2" s="56" t="s">
        <v>67</v>
      </c>
      <c r="S2" s="56" t="s">
        <v>66</v>
      </c>
      <c r="T2" s="56" t="s">
        <v>65</v>
      </c>
      <c r="U2" s="56" t="s">
        <v>64</v>
      </c>
      <c r="V2" s="56" t="s">
        <v>63</v>
      </c>
      <c r="W2" s="56" t="s">
        <v>62</v>
      </c>
      <c r="X2" s="56" t="s">
        <v>61</v>
      </c>
      <c r="Y2" s="56">
        <v>1904</v>
      </c>
      <c r="Z2" s="56">
        <v>1905</v>
      </c>
      <c r="AA2" s="56">
        <v>1906</v>
      </c>
      <c r="AB2" s="56">
        <v>1907</v>
      </c>
      <c r="AC2" s="56">
        <v>1908</v>
      </c>
      <c r="AD2" s="56">
        <v>1909</v>
      </c>
      <c r="AE2" s="56">
        <v>1910</v>
      </c>
      <c r="AF2" s="56">
        <v>1911</v>
      </c>
      <c r="AG2" s="56">
        <v>1912</v>
      </c>
      <c r="AH2" s="56">
        <v>1913</v>
      </c>
      <c r="AI2" s="56">
        <v>1914</v>
      </c>
      <c r="AJ2" s="56">
        <v>1915</v>
      </c>
      <c r="AK2" s="56">
        <v>1916</v>
      </c>
      <c r="AL2" s="56">
        <v>1917</v>
      </c>
      <c r="AM2" s="56">
        <v>1918</v>
      </c>
      <c r="AN2" s="56">
        <v>1919</v>
      </c>
      <c r="AO2" s="55" t="s">
        <v>60</v>
      </c>
      <c r="AP2" s="54" t="s">
        <v>59</v>
      </c>
      <c r="AQ2" s="53" t="s">
        <v>58</v>
      </c>
      <c r="AR2" s="155"/>
      <c r="AS2" s="155"/>
      <c r="AT2" s="155"/>
      <c r="AU2" s="52"/>
    </row>
    <row r="3" spans="1:47" ht="12.75" customHeight="1">
      <c r="A3" s="265"/>
      <c r="B3" s="266" t="s">
        <v>92</v>
      </c>
      <c r="C3" s="235" t="s">
        <v>147</v>
      </c>
      <c r="D3" s="263" t="s">
        <v>57</v>
      </c>
      <c r="E3" s="236"/>
      <c r="F3" s="237"/>
      <c r="G3" s="238"/>
      <c r="H3" s="239"/>
      <c r="I3" s="239"/>
      <c r="J3" s="239"/>
      <c r="K3" s="239"/>
      <c r="L3" s="240"/>
      <c r="M3" s="241">
        <f>M127+M124+M121+M117+M114+M111+M106+M100+M97+M91+M88+M83+M70+M67+M64+M61+M58+M52+M49+M46+M43+M39+M28+M24+M21+M17+M13+M9</f>
        <v>0</v>
      </c>
      <c r="N3" s="241">
        <f aca="true" t="shared" si="0" ref="N3:AN3">N127+N124+N121+N117+N114+N111+N106+N100+N97+N91+N88+N83+N70+N67+N64+N61+N58+N52+N49+N46+N43+N39+N28+N24+N21+N17+N13+N9</f>
        <v>0</v>
      </c>
      <c r="O3" s="241">
        <f t="shared" si="0"/>
        <v>0</v>
      </c>
      <c r="P3" s="241">
        <f t="shared" si="0"/>
        <v>0</v>
      </c>
      <c r="Q3" s="241">
        <f t="shared" si="0"/>
        <v>0</v>
      </c>
      <c r="R3" s="241">
        <f t="shared" si="0"/>
        <v>0</v>
      </c>
      <c r="S3" s="241">
        <f t="shared" si="0"/>
        <v>0</v>
      </c>
      <c r="T3" s="241">
        <f t="shared" si="0"/>
        <v>0</v>
      </c>
      <c r="U3" s="241">
        <f t="shared" si="0"/>
        <v>0</v>
      </c>
      <c r="V3" s="241">
        <f t="shared" si="0"/>
        <v>0</v>
      </c>
      <c r="W3" s="241">
        <f t="shared" si="0"/>
        <v>6</v>
      </c>
      <c r="X3" s="241">
        <f t="shared" si="0"/>
        <v>0</v>
      </c>
      <c r="Y3" s="241">
        <f t="shared" si="0"/>
        <v>0</v>
      </c>
      <c r="Z3" s="241">
        <f t="shared" si="0"/>
        <v>0</v>
      </c>
      <c r="AA3" s="241">
        <f t="shared" si="0"/>
        <v>120</v>
      </c>
      <c r="AB3" s="241">
        <f t="shared" si="0"/>
        <v>0</v>
      </c>
      <c r="AC3" s="241">
        <f t="shared" si="0"/>
        <v>0</v>
      </c>
      <c r="AD3" s="241">
        <f t="shared" si="0"/>
        <v>0</v>
      </c>
      <c r="AE3" s="241">
        <f t="shared" si="0"/>
        <v>2</v>
      </c>
      <c r="AF3" s="241">
        <f t="shared" si="0"/>
        <v>0</v>
      </c>
      <c r="AG3" s="241">
        <f t="shared" si="0"/>
        <v>0</v>
      </c>
      <c r="AH3" s="241">
        <f t="shared" si="0"/>
        <v>2</v>
      </c>
      <c r="AI3" s="241">
        <f t="shared" si="0"/>
        <v>1</v>
      </c>
      <c r="AJ3" s="241">
        <f t="shared" si="0"/>
        <v>90</v>
      </c>
      <c r="AK3" s="241">
        <f t="shared" si="0"/>
        <v>170</v>
      </c>
      <c r="AL3" s="241">
        <f t="shared" si="0"/>
        <v>500</v>
      </c>
      <c r="AM3" s="241">
        <f t="shared" si="0"/>
        <v>784</v>
      </c>
      <c r="AN3" s="241">
        <f t="shared" si="0"/>
        <v>130</v>
      </c>
      <c r="AO3" s="242">
        <f>SUM(H3:AN3)</f>
        <v>1805</v>
      </c>
      <c r="AP3" s="243"/>
      <c r="AQ3" s="244"/>
      <c r="AR3" s="244"/>
      <c r="AS3" s="244"/>
      <c r="AT3" s="244"/>
      <c r="AU3" s="245"/>
    </row>
    <row r="4" spans="1:47" ht="12.75" customHeight="1">
      <c r="A4" s="267"/>
      <c r="B4" s="246" t="str">
        <f>B136</f>
        <v>Panzerautos:</v>
      </c>
      <c r="C4" s="246" t="str">
        <f>C136</f>
        <v>rechnerisch</v>
      </c>
      <c r="D4" s="247" t="s">
        <v>57</v>
      </c>
      <c r="E4" s="248"/>
      <c r="F4" s="249"/>
      <c r="G4" s="250"/>
      <c r="H4" s="251"/>
      <c r="I4" s="251"/>
      <c r="J4" s="251"/>
      <c r="K4" s="251"/>
      <c r="L4" s="252"/>
      <c r="M4" s="258">
        <f>M136</f>
        <v>0</v>
      </c>
      <c r="N4" s="258">
        <f aca="true" t="shared" si="1" ref="N4:AN4">N136</f>
        <v>0</v>
      </c>
      <c r="O4" s="258">
        <f t="shared" si="1"/>
        <v>0</v>
      </c>
      <c r="P4" s="258">
        <f t="shared" si="1"/>
        <v>0</v>
      </c>
      <c r="Q4" s="258">
        <f t="shared" si="1"/>
        <v>0</v>
      </c>
      <c r="R4" s="258">
        <f t="shared" si="1"/>
        <v>0</v>
      </c>
      <c r="S4" s="258">
        <f t="shared" si="1"/>
        <v>0</v>
      </c>
      <c r="T4" s="258">
        <f t="shared" si="1"/>
        <v>0</v>
      </c>
      <c r="U4" s="258">
        <f t="shared" si="1"/>
        <v>0</v>
      </c>
      <c r="V4" s="258">
        <f t="shared" si="1"/>
        <v>0</v>
      </c>
      <c r="W4" s="258">
        <f t="shared" si="1"/>
        <v>0</v>
      </c>
      <c r="X4" s="258">
        <f t="shared" si="1"/>
        <v>0</v>
      </c>
      <c r="Y4" s="258">
        <f t="shared" si="1"/>
        <v>0</v>
      </c>
      <c r="Z4" s="258">
        <f t="shared" si="1"/>
        <v>0</v>
      </c>
      <c r="AA4" s="258">
        <f t="shared" si="1"/>
        <v>20</v>
      </c>
      <c r="AB4" s="258">
        <f t="shared" si="1"/>
        <v>0</v>
      </c>
      <c r="AC4" s="258">
        <f t="shared" si="1"/>
        <v>5</v>
      </c>
      <c r="AD4" s="258">
        <f t="shared" si="1"/>
        <v>0</v>
      </c>
      <c r="AE4" s="258">
        <f t="shared" si="1"/>
        <v>0</v>
      </c>
      <c r="AF4" s="258">
        <f t="shared" si="1"/>
        <v>0</v>
      </c>
      <c r="AG4" s="258">
        <f t="shared" si="1"/>
        <v>0</v>
      </c>
      <c r="AH4" s="258">
        <f t="shared" si="1"/>
        <v>0</v>
      </c>
      <c r="AI4" s="258">
        <f t="shared" si="1"/>
        <v>140</v>
      </c>
      <c r="AJ4" s="258">
        <f t="shared" si="1"/>
        <v>158</v>
      </c>
      <c r="AK4" s="258">
        <f t="shared" si="1"/>
        <v>0</v>
      </c>
      <c r="AL4" s="258">
        <f t="shared" si="1"/>
        <v>0</v>
      </c>
      <c r="AM4" s="258">
        <f t="shared" si="1"/>
        <v>50</v>
      </c>
      <c r="AN4" s="258">
        <f t="shared" si="1"/>
        <v>180</v>
      </c>
      <c r="AO4" s="260">
        <f>SUM(H4:AN4)</f>
        <v>553</v>
      </c>
      <c r="AP4" s="253"/>
      <c r="AQ4" s="254"/>
      <c r="AR4" s="254"/>
      <c r="AS4" s="254"/>
      <c r="AT4" s="254"/>
      <c r="AU4" s="255"/>
    </row>
    <row r="5" spans="1:47" ht="12.75" customHeight="1" thickBot="1">
      <c r="A5" s="268"/>
      <c r="B5" s="224" t="str">
        <f>B142</f>
        <v>Panzer/Chars:</v>
      </c>
      <c r="C5" s="224" t="str">
        <f>C142</f>
        <v>rechnerisch</v>
      </c>
      <c r="D5" s="257" t="s">
        <v>57</v>
      </c>
      <c r="E5" s="225"/>
      <c r="F5" s="226"/>
      <c r="G5" s="227"/>
      <c r="H5" s="228"/>
      <c r="I5" s="228"/>
      <c r="J5" s="228"/>
      <c r="K5" s="228"/>
      <c r="L5" s="229"/>
      <c r="M5" s="259">
        <f>M142</f>
        <v>0</v>
      </c>
      <c r="N5" s="259">
        <f aca="true" t="shared" si="2" ref="N5:AN5">N142</f>
        <v>0</v>
      </c>
      <c r="O5" s="259">
        <f t="shared" si="2"/>
        <v>0</v>
      </c>
      <c r="P5" s="259">
        <f t="shared" si="2"/>
        <v>0</v>
      </c>
      <c r="Q5" s="259">
        <f t="shared" si="2"/>
        <v>0</v>
      </c>
      <c r="R5" s="259">
        <f t="shared" si="2"/>
        <v>0</v>
      </c>
      <c r="S5" s="259">
        <f t="shared" si="2"/>
        <v>0</v>
      </c>
      <c r="T5" s="259">
        <f t="shared" si="2"/>
        <v>0</v>
      </c>
      <c r="U5" s="259">
        <f t="shared" si="2"/>
        <v>0</v>
      </c>
      <c r="V5" s="259">
        <f t="shared" si="2"/>
        <v>0</v>
      </c>
      <c r="W5" s="259">
        <f t="shared" si="2"/>
        <v>0</v>
      </c>
      <c r="X5" s="259">
        <f t="shared" si="2"/>
        <v>0</v>
      </c>
      <c r="Y5" s="259">
        <f t="shared" si="2"/>
        <v>0</v>
      </c>
      <c r="Z5" s="259">
        <f t="shared" si="2"/>
        <v>0</v>
      </c>
      <c r="AA5" s="259">
        <f t="shared" si="2"/>
        <v>0</v>
      </c>
      <c r="AB5" s="259">
        <f t="shared" si="2"/>
        <v>0</v>
      </c>
      <c r="AC5" s="259">
        <f t="shared" si="2"/>
        <v>0</v>
      </c>
      <c r="AD5" s="259">
        <f t="shared" si="2"/>
        <v>0</v>
      </c>
      <c r="AE5" s="259">
        <f t="shared" si="2"/>
        <v>0</v>
      </c>
      <c r="AF5" s="259">
        <f t="shared" si="2"/>
        <v>0</v>
      </c>
      <c r="AG5" s="259">
        <f t="shared" si="2"/>
        <v>0</v>
      </c>
      <c r="AH5" s="259">
        <f t="shared" si="2"/>
        <v>0</v>
      </c>
      <c r="AI5" s="259">
        <f t="shared" si="2"/>
        <v>0</v>
      </c>
      <c r="AJ5" s="259">
        <f t="shared" si="2"/>
        <v>0</v>
      </c>
      <c r="AK5" s="259">
        <f t="shared" si="2"/>
        <v>40</v>
      </c>
      <c r="AL5" s="259">
        <f t="shared" si="2"/>
        <v>683</v>
      </c>
      <c r="AM5" s="259">
        <f t="shared" si="2"/>
        <v>3384</v>
      </c>
      <c r="AN5" s="259">
        <f t="shared" si="2"/>
        <v>0</v>
      </c>
      <c r="AO5" s="261">
        <f>SUM(H5:AN5)</f>
        <v>4107</v>
      </c>
      <c r="AP5" s="232"/>
      <c r="AQ5" s="233"/>
      <c r="AR5" s="233"/>
      <c r="AS5" s="233"/>
      <c r="AT5" s="233"/>
      <c r="AU5" s="234"/>
    </row>
    <row r="6" spans="1:47" ht="12.75" customHeight="1">
      <c r="A6" s="146">
        <v>6</v>
      </c>
      <c r="B6" s="140" t="s">
        <v>56</v>
      </c>
      <c r="C6" s="74" t="s">
        <v>103</v>
      </c>
      <c r="D6" s="66"/>
      <c r="E6" s="82"/>
      <c r="F6" s="109"/>
      <c r="G6" s="75"/>
      <c r="H6" s="136"/>
      <c r="I6" s="136"/>
      <c r="J6" s="136"/>
      <c r="K6" s="136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37"/>
      <c r="AO6" s="62"/>
      <c r="AP6" s="114"/>
      <c r="AQ6" s="51"/>
      <c r="AR6" s="51"/>
      <c r="AS6" s="51"/>
      <c r="AT6" s="51"/>
      <c r="AU6" s="47"/>
    </row>
    <row r="7" spans="1:47" ht="12.75" customHeight="1">
      <c r="A7" s="146">
        <v>7</v>
      </c>
      <c r="B7" s="11" t="s">
        <v>56</v>
      </c>
      <c r="C7" s="10" t="s">
        <v>7</v>
      </c>
      <c r="D7" s="9" t="s">
        <v>99</v>
      </c>
      <c r="E7" s="31">
        <v>4</v>
      </c>
      <c r="F7" s="31">
        <v>18329</v>
      </c>
      <c r="G7" s="8" t="s">
        <v>55</v>
      </c>
      <c r="H7" s="28"/>
      <c r="I7" s="28"/>
      <c r="J7" s="28"/>
      <c r="K7" s="28"/>
      <c r="L7" s="12"/>
      <c r="M7" s="175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"/>
      <c r="AC7" s="17"/>
      <c r="AD7" s="17"/>
      <c r="AE7" s="17"/>
      <c r="AF7" s="17"/>
      <c r="AG7" s="17"/>
      <c r="AH7" s="17"/>
      <c r="AI7" s="95">
        <v>1</v>
      </c>
      <c r="AJ7" s="17"/>
      <c r="AK7" s="17"/>
      <c r="AL7" s="17"/>
      <c r="AM7" s="17"/>
      <c r="AN7" s="17"/>
      <c r="AO7" s="40">
        <f>SUM(H7:AN7)</f>
        <v>1</v>
      </c>
      <c r="AP7" s="19"/>
      <c r="AQ7" s="2" t="s">
        <v>102</v>
      </c>
      <c r="AR7" s="2"/>
      <c r="AS7" s="2"/>
      <c r="AT7" s="2"/>
      <c r="AU7" s="39"/>
    </row>
    <row r="8" spans="1:47" ht="12.75" customHeight="1">
      <c r="A8" s="146">
        <v>8</v>
      </c>
      <c r="B8" s="141" t="s">
        <v>56</v>
      </c>
      <c r="C8" s="87" t="s">
        <v>95</v>
      </c>
      <c r="D8" s="86" t="s">
        <v>98</v>
      </c>
      <c r="E8" s="86">
        <v>4</v>
      </c>
      <c r="F8" s="294">
        <v>5542</v>
      </c>
      <c r="G8" s="96" t="s">
        <v>96</v>
      </c>
      <c r="H8" s="28"/>
      <c r="I8" s="28"/>
      <c r="J8" s="28"/>
      <c r="K8" s="28"/>
      <c r="L8" s="12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7"/>
      <c r="AC8" s="17"/>
      <c r="AD8" s="17"/>
      <c r="AE8" s="17"/>
      <c r="AF8" s="17"/>
      <c r="AG8" s="17"/>
      <c r="AH8" s="17"/>
      <c r="AI8" s="95"/>
      <c r="AJ8" s="17"/>
      <c r="AK8" s="17"/>
      <c r="AL8" s="17"/>
      <c r="AM8" s="17"/>
      <c r="AN8" s="17" t="s">
        <v>9</v>
      </c>
      <c r="AO8" s="40">
        <f>SUM(H8:AN8)</f>
        <v>0</v>
      </c>
      <c r="AP8" s="19"/>
      <c r="AQ8" s="85" t="s">
        <v>97</v>
      </c>
      <c r="AR8" s="85"/>
      <c r="AS8" s="85"/>
      <c r="AT8" s="85"/>
      <c r="AU8" s="39"/>
    </row>
    <row r="9" spans="1:47" s="100" customFormat="1" ht="12.75" customHeight="1" thickBot="1">
      <c r="A9" s="146">
        <v>9</v>
      </c>
      <c r="B9" s="105" t="s">
        <v>56</v>
      </c>
      <c r="C9" s="61" t="s">
        <v>60</v>
      </c>
      <c r="D9" s="60"/>
      <c r="E9" s="60"/>
      <c r="F9" s="118"/>
      <c r="G9" s="59"/>
      <c r="H9" s="58">
        <f aca="true" t="shared" si="3" ref="H9:AO9">SUM(H7:H8)</f>
        <v>0</v>
      </c>
      <c r="I9" s="58">
        <f t="shared" si="3"/>
        <v>0</v>
      </c>
      <c r="J9" s="58">
        <f t="shared" si="3"/>
        <v>0</v>
      </c>
      <c r="K9" s="58">
        <f t="shared" si="3"/>
        <v>0</v>
      </c>
      <c r="L9" s="58">
        <f t="shared" si="3"/>
        <v>0</v>
      </c>
      <c r="M9" s="58">
        <f t="shared" si="3"/>
        <v>0</v>
      </c>
      <c r="N9" s="58">
        <f t="shared" si="3"/>
        <v>0</v>
      </c>
      <c r="O9" s="58">
        <f t="shared" si="3"/>
        <v>0</v>
      </c>
      <c r="P9" s="58">
        <f t="shared" si="3"/>
        <v>0</v>
      </c>
      <c r="Q9" s="58">
        <f t="shared" si="3"/>
        <v>0</v>
      </c>
      <c r="R9" s="58">
        <f t="shared" si="3"/>
        <v>0</v>
      </c>
      <c r="S9" s="58">
        <f t="shared" si="3"/>
        <v>0</v>
      </c>
      <c r="T9" s="58">
        <f aca="true" t="shared" si="4" ref="T9:AA9">SUM(T7:T8)</f>
        <v>0</v>
      </c>
      <c r="U9" s="58">
        <f t="shared" si="4"/>
        <v>0</v>
      </c>
      <c r="V9" s="58">
        <f t="shared" si="4"/>
        <v>0</v>
      </c>
      <c r="W9" s="58">
        <f t="shared" si="4"/>
        <v>0</v>
      </c>
      <c r="X9" s="58">
        <f t="shared" si="4"/>
        <v>0</v>
      </c>
      <c r="Y9" s="58">
        <f t="shared" si="4"/>
        <v>0</v>
      </c>
      <c r="Z9" s="58">
        <f t="shared" si="4"/>
        <v>0</v>
      </c>
      <c r="AA9" s="58">
        <f t="shared" si="4"/>
        <v>0</v>
      </c>
      <c r="AB9" s="58">
        <f t="shared" si="3"/>
        <v>0</v>
      </c>
      <c r="AC9" s="58">
        <f t="shared" si="3"/>
        <v>0</v>
      </c>
      <c r="AD9" s="58">
        <f t="shared" si="3"/>
        <v>0</v>
      </c>
      <c r="AE9" s="58">
        <f t="shared" si="3"/>
        <v>0</v>
      </c>
      <c r="AF9" s="58">
        <f t="shared" si="3"/>
        <v>0</v>
      </c>
      <c r="AG9" s="58">
        <f t="shared" si="3"/>
        <v>0</v>
      </c>
      <c r="AH9" s="58">
        <f t="shared" si="3"/>
        <v>0</v>
      </c>
      <c r="AI9" s="58">
        <f t="shared" si="3"/>
        <v>1</v>
      </c>
      <c r="AJ9" s="58">
        <f t="shared" si="3"/>
        <v>0</v>
      </c>
      <c r="AK9" s="58">
        <f t="shared" si="3"/>
        <v>0</v>
      </c>
      <c r="AL9" s="58">
        <f t="shared" si="3"/>
        <v>0</v>
      </c>
      <c r="AM9" s="58">
        <f t="shared" si="3"/>
        <v>0</v>
      </c>
      <c r="AN9" s="57">
        <f t="shared" si="3"/>
        <v>0</v>
      </c>
      <c r="AO9" s="133">
        <f t="shared" si="3"/>
        <v>1</v>
      </c>
      <c r="AP9" s="127"/>
      <c r="AQ9" s="49"/>
      <c r="AR9" s="49"/>
      <c r="AS9" s="49"/>
      <c r="AT9" s="49"/>
      <c r="AU9" s="48"/>
    </row>
    <row r="10" spans="1:47" ht="12.75" customHeight="1">
      <c r="A10" s="146">
        <v>10</v>
      </c>
      <c r="B10" s="103" t="s">
        <v>54</v>
      </c>
      <c r="C10" s="71" t="s">
        <v>101</v>
      </c>
      <c r="D10" s="43"/>
      <c r="E10" s="43"/>
      <c r="F10" s="104"/>
      <c r="G10" s="42"/>
      <c r="H10" s="28"/>
      <c r="I10" s="28"/>
      <c r="J10" s="28"/>
      <c r="K10" s="28"/>
      <c r="L10" s="1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95"/>
      <c r="AJ10" s="17"/>
      <c r="AK10" s="17"/>
      <c r="AL10" s="17"/>
      <c r="AM10" s="17"/>
      <c r="AN10" s="17"/>
      <c r="AO10" s="40"/>
      <c r="AP10" s="19"/>
      <c r="AQ10" s="85"/>
      <c r="AR10" s="85"/>
      <c r="AS10" s="85"/>
      <c r="AT10" s="85"/>
      <c r="AU10" s="39"/>
    </row>
    <row r="11" spans="1:47" ht="12.75" customHeight="1">
      <c r="A11" s="146">
        <v>11</v>
      </c>
      <c r="B11" s="11" t="s">
        <v>54</v>
      </c>
      <c r="C11" s="10" t="s">
        <v>18</v>
      </c>
      <c r="D11" s="9" t="s">
        <v>98</v>
      </c>
      <c r="E11" s="31">
        <v>4</v>
      </c>
      <c r="F11" s="31">
        <v>5704</v>
      </c>
      <c r="G11" s="8" t="s">
        <v>53</v>
      </c>
      <c r="H11" s="28"/>
      <c r="I11" s="28"/>
      <c r="J11" s="28"/>
      <c r="K11" s="28"/>
      <c r="L11" s="12"/>
      <c r="M11" s="175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" t="s">
        <v>9</v>
      </c>
      <c r="AF11" s="17" t="s">
        <v>9</v>
      </c>
      <c r="AG11" s="17" t="s">
        <v>9</v>
      </c>
      <c r="AH11" s="17" t="s">
        <v>9</v>
      </c>
      <c r="AI11" s="17" t="s">
        <v>9</v>
      </c>
      <c r="AJ11" s="17" t="s">
        <v>2</v>
      </c>
      <c r="AK11" s="17" t="s">
        <v>2</v>
      </c>
      <c r="AL11" s="17" t="s">
        <v>2</v>
      </c>
      <c r="AM11" s="17" t="s">
        <v>2</v>
      </c>
      <c r="AN11" s="17" t="s">
        <v>2</v>
      </c>
      <c r="AO11" s="40">
        <f>SUM(H11:AN11)</f>
        <v>0</v>
      </c>
      <c r="AP11" s="19"/>
      <c r="AQ11" s="2" t="s">
        <v>100</v>
      </c>
      <c r="AR11" s="2"/>
      <c r="AS11" s="2"/>
      <c r="AT11" s="2"/>
      <c r="AU11" s="39"/>
    </row>
    <row r="12" spans="1:47" ht="12.75" customHeight="1">
      <c r="A12" s="146">
        <v>12</v>
      </c>
      <c r="B12" s="11" t="s">
        <v>54</v>
      </c>
      <c r="C12" s="10" t="s">
        <v>89</v>
      </c>
      <c r="E12" s="31"/>
      <c r="G12" s="46" t="s">
        <v>90</v>
      </c>
      <c r="H12" s="28"/>
      <c r="I12" s="28"/>
      <c r="J12" s="28"/>
      <c r="K12" s="28"/>
      <c r="L12" s="12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7"/>
      <c r="AF12" s="17"/>
      <c r="AG12" s="17" t="s">
        <v>9</v>
      </c>
      <c r="AH12" s="17" t="s">
        <v>2</v>
      </c>
      <c r="AI12" s="17" t="s">
        <v>2</v>
      </c>
      <c r="AJ12" s="17"/>
      <c r="AK12" s="17"/>
      <c r="AL12" s="17"/>
      <c r="AM12" s="17"/>
      <c r="AN12" s="17"/>
      <c r="AO12" s="40">
        <f>SUM(H12:AN12)</f>
        <v>0</v>
      </c>
      <c r="AP12" s="19"/>
      <c r="AQ12" s="2" t="s">
        <v>91</v>
      </c>
      <c r="AR12" s="2"/>
      <c r="AS12" s="2"/>
      <c r="AT12" s="2"/>
      <c r="AU12" s="39"/>
    </row>
    <row r="13" spans="1:47" s="100" customFormat="1" ht="12.75" customHeight="1" thickBot="1">
      <c r="A13" s="146">
        <v>13</v>
      </c>
      <c r="B13" s="142" t="s">
        <v>54</v>
      </c>
      <c r="C13" s="61" t="s">
        <v>60</v>
      </c>
      <c r="D13" s="60"/>
      <c r="E13" s="60"/>
      <c r="F13" s="118"/>
      <c r="G13" s="59"/>
      <c r="H13" s="58">
        <f aca="true" t="shared" si="5" ref="H13:AO13">SUM(H11:H12)</f>
        <v>0</v>
      </c>
      <c r="I13" s="58">
        <f t="shared" si="5"/>
        <v>0</v>
      </c>
      <c r="J13" s="58">
        <f t="shared" si="5"/>
        <v>0</v>
      </c>
      <c r="K13" s="58">
        <f t="shared" si="5"/>
        <v>0</v>
      </c>
      <c r="L13" s="58">
        <f t="shared" si="5"/>
        <v>0</v>
      </c>
      <c r="M13" s="58">
        <f t="shared" si="5"/>
        <v>0</v>
      </c>
      <c r="N13" s="58">
        <f t="shared" si="5"/>
        <v>0</v>
      </c>
      <c r="O13" s="58">
        <f t="shared" si="5"/>
        <v>0</v>
      </c>
      <c r="P13" s="58">
        <f t="shared" si="5"/>
        <v>0</v>
      </c>
      <c r="Q13" s="58">
        <f t="shared" si="5"/>
        <v>0</v>
      </c>
      <c r="R13" s="58">
        <f t="shared" si="5"/>
        <v>0</v>
      </c>
      <c r="S13" s="58">
        <f t="shared" si="5"/>
        <v>0</v>
      </c>
      <c r="T13" s="58">
        <f aca="true" t="shared" si="6" ref="T13:AA13">SUM(T11:T12)</f>
        <v>0</v>
      </c>
      <c r="U13" s="58">
        <f t="shared" si="6"/>
        <v>0</v>
      </c>
      <c r="V13" s="58">
        <f t="shared" si="6"/>
        <v>0</v>
      </c>
      <c r="W13" s="58">
        <f t="shared" si="6"/>
        <v>0</v>
      </c>
      <c r="X13" s="58">
        <f t="shared" si="6"/>
        <v>0</v>
      </c>
      <c r="Y13" s="58">
        <f t="shared" si="6"/>
        <v>0</v>
      </c>
      <c r="Z13" s="58">
        <f t="shared" si="6"/>
        <v>0</v>
      </c>
      <c r="AA13" s="58">
        <f t="shared" si="6"/>
        <v>0</v>
      </c>
      <c r="AB13" s="58">
        <f t="shared" si="5"/>
        <v>0</v>
      </c>
      <c r="AC13" s="58">
        <f t="shared" si="5"/>
        <v>0</v>
      </c>
      <c r="AD13" s="58">
        <f t="shared" si="5"/>
        <v>0</v>
      </c>
      <c r="AE13" s="58">
        <f t="shared" si="5"/>
        <v>0</v>
      </c>
      <c r="AF13" s="58">
        <f t="shared" si="5"/>
        <v>0</v>
      </c>
      <c r="AG13" s="58">
        <f t="shared" si="5"/>
        <v>0</v>
      </c>
      <c r="AH13" s="58">
        <f t="shared" si="5"/>
        <v>0</v>
      </c>
      <c r="AI13" s="58">
        <f t="shared" si="5"/>
        <v>0</v>
      </c>
      <c r="AJ13" s="58">
        <f t="shared" si="5"/>
        <v>0</v>
      </c>
      <c r="AK13" s="58">
        <f t="shared" si="5"/>
        <v>0</v>
      </c>
      <c r="AL13" s="58">
        <f t="shared" si="5"/>
        <v>0</v>
      </c>
      <c r="AM13" s="58">
        <f t="shared" si="5"/>
        <v>0</v>
      </c>
      <c r="AN13" s="57">
        <f t="shared" si="5"/>
        <v>0</v>
      </c>
      <c r="AO13" s="133">
        <f t="shared" si="5"/>
        <v>0</v>
      </c>
      <c r="AP13" s="127"/>
      <c r="AQ13" s="49"/>
      <c r="AR13" s="49"/>
      <c r="AS13" s="49"/>
      <c r="AT13" s="49"/>
      <c r="AU13" s="48"/>
    </row>
    <row r="14" spans="1:47" s="100" customFormat="1" ht="12.75" customHeight="1">
      <c r="A14" s="146">
        <v>14</v>
      </c>
      <c r="B14" s="140" t="s">
        <v>51</v>
      </c>
      <c r="C14" s="74" t="s">
        <v>104</v>
      </c>
      <c r="D14" s="82"/>
      <c r="E14" s="106"/>
      <c r="F14" s="106"/>
      <c r="G14" s="107"/>
      <c r="H14" s="27"/>
      <c r="I14" s="27"/>
      <c r="J14" s="27"/>
      <c r="K14" s="27"/>
      <c r="L14" s="2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40"/>
      <c r="AP14" s="19"/>
      <c r="AQ14" s="98"/>
      <c r="AR14" s="98"/>
      <c r="AS14" s="98"/>
      <c r="AT14" s="98"/>
      <c r="AU14" s="99"/>
    </row>
    <row r="15" spans="1:47" ht="12.75" customHeight="1">
      <c r="A15" s="146">
        <v>15</v>
      </c>
      <c r="B15" s="11" t="s">
        <v>51</v>
      </c>
      <c r="C15" s="10" t="s">
        <v>52</v>
      </c>
      <c r="E15" s="31">
        <v>1</v>
      </c>
      <c r="F15" s="31">
        <v>700</v>
      </c>
      <c r="G15" s="8">
        <v>3</v>
      </c>
      <c r="H15" s="28"/>
      <c r="I15" s="28"/>
      <c r="J15" s="28"/>
      <c r="K15" s="28"/>
      <c r="L15" s="12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" t="s">
        <v>2</v>
      </c>
      <c r="AF15" s="17" t="s">
        <v>2</v>
      </c>
      <c r="AG15" s="17" t="s">
        <v>2</v>
      </c>
      <c r="AH15" s="17" t="s">
        <v>2</v>
      </c>
      <c r="AI15" s="17" t="s">
        <v>2</v>
      </c>
      <c r="AJ15" s="17"/>
      <c r="AK15" s="17"/>
      <c r="AL15" s="17"/>
      <c r="AM15" s="17"/>
      <c r="AN15" s="17"/>
      <c r="AO15" s="40">
        <f>SUM(H15:AN15)</f>
        <v>0</v>
      </c>
      <c r="AP15" s="19"/>
      <c r="AQ15" s="2" t="s">
        <v>105</v>
      </c>
      <c r="AR15" s="2"/>
      <c r="AS15" s="2"/>
      <c r="AT15" s="2"/>
      <c r="AU15" s="39"/>
    </row>
    <row r="16" spans="1:47" ht="12.75" customHeight="1">
      <c r="A16" s="146">
        <v>16</v>
      </c>
      <c r="B16" s="11" t="s">
        <v>51</v>
      </c>
      <c r="C16" s="10" t="s">
        <v>50</v>
      </c>
      <c r="E16" s="9">
        <v>1</v>
      </c>
      <c r="F16" s="31">
        <v>864</v>
      </c>
      <c r="G16" s="8">
        <v>5</v>
      </c>
      <c r="H16" s="28"/>
      <c r="I16" s="28"/>
      <c r="J16" s="28"/>
      <c r="K16" s="28"/>
      <c r="L16" s="12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7" t="s">
        <v>2</v>
      </c>
      <c r="AF16" s="17" t="s">
        <v>2</v>
      </c>
      <c r="AG16" s="17" t="s">
        <v>2</v>
      </c>
      <c r="AH16" s="17" t="s">
        <v>2</v>
      </c>
      <c r="AI16" s="17" t="s">
        <v>2</v>
      </c>
      <c r="AJ16" s="17"/>
      <c r="AK16" s="17"/>
      <c r="AL16" s="17"/>
      <c r="AM16" s="17"/>
      <c r="AN16" s="17"/>
      <c r="AO16" s="40">
        <f>SUM(H16:AN16)</f>
        <v>0</v>
      </c>
      <c r="AP16" s="19"/>
      <c r="AQ16" s="2" t="s">
        <v>105</v>
      </c>
      <c r="AR16" s="2"/>
      <c r="AS16" s="2"/>
      <c r="AT16" s="2"/>
      <c r="AU16" s="39"/>
    </row>
    <row r="17" spans="1:47" s="100" customFormat="1" ht="12.75" customHeight="1" thickBot="1">
      <c r="A17" s="146">
        <v>17</v>
      </c>
      <c r="B17" s="142" t="s">
        <v>51</v>
      </c>
      <c r="C17" s="61" t="s">
        <v>60</v>
      </c>
      <c r="D17" s="60"/>
      <c r="E17" s="60"/>
      <c r="F17" s="118"/>
      <c r="G17" s="59"/>
      <c r="H17" s="58">
        <f aca="true" t="shared" si="7" ref="H17:AO17">SUM(H15:H16)</f>
        <v>0</v>
      </c>
      <c r="I17" s="58">
        <f t="shared" si="7"/>
        <v>0</v>
      </c>
      <c r="J17" s="58">
        <f t="shared" si="7"/>
        <v>0</v>
      </c>
      <c r="K17" s="58">
        <f t="shared" si="7"/>
        <v>0</v>
      </c>
      <c r="L17" s="58">
        <f t="shared" si="7"/>
        <v>0</v>
      </c>
      <c r="M17" s="58">
        <f t="shared" si="7"/>
        <v>0</v>
      </c>
      <c r="N17" s="58">
        <f t="shared" si="7"/>
        <v>0</v>
      </c>
      <c r="O17" s="58">
        <f t="shared" si="7"/>
        <v>0</v>
      </c>
      <c r="P17" s="58">
        <f t="shared" si="7"/>
        <v>0</v>
      </c>
      <c r="Q17" s="58">
        <f t="shared" si="7"/>
        <v>0</v>
      </c>
      <c r="R17" s="58">
        <f t="shared" si="7"/>
        <v>0</v>
      </c>
      <c r="S17" s="58">
        <f t="shared" si="7"/>
        <v>0</v>
      </c>
      <c r="T17" s="58">
        <f aca="true" t="shared" si="8" ref="T17:AA17">SUM(T15:T16)</f>
        <v>0</v>
      </c>
      <c r="U17" s="58">
        <f t="shared" si="8"/>
        <v>0</v>
      </c>
      <c r="V17" s="58">
        <f t="shared" si="8"/>
        <v>0</v>
      </c>
      <c r="W17" s="58">
        <f t="shared" si="8"/>
        <v>0</v>
      </c>
      <c r="X17" s="58">
        <f t="shared" si="8"/>
        <v>0</v>
      </c>
      <c r="Y17" s="58">
        <f t="shared" si="8"/>
        <v>0</v>
      </c>
      <c r="Z17" s="58">
        <f t="shared" si="8"/>
        <v>0</v>
      </c>
      <c r="AA17" s="58">
        <f t="shared" si="8"/>
        <v>0</v>
      </c>
      <c r="AB17" s="58">
        <f t="shared" si="7"/>
        <v>0</v>
      </c>
      <c r="AC17" s="58">
        <f t="shared" si="7"/>
        <v>0</v>
      </c>
      <c r="AD17" s="58">
        <f t="shared" si="7"/>
        <v>0</v>
      </c>
      <c r="AE17" s="58">
        <f t="shared" si="7"/>
        <v>0</v>
      </c>
      <c r="AF17" s="58">
        <f t="shared" si="7"/>
        <v>0</v>
      </c>
      <c r="AG17" s="58">
        <f t="shared" si="7"/>
        <v>0</v>
      </c>
      <c r="AH17" s="58">
        <f t="shared" si="7"/>
        <v>0</v>
      </c>
      <c r="AI17" s="58">
        <f t="shared" si="7"/>
        <v>0</v>
      </c>
      <c r="AJ17" s="58">
        <f t="shared" si="7"/>
        <v>0</v>
      </c>
      <c r="AK17" s="58">
        <f t="shared" si="7"/>
        <v>0</v>
      </c>
      <c r="AL17" s="58">
        <f t="shared" si="7"/>
        <v>0</v>
      </c>
      <c r="AM17" s="58">
        <f t="shared" si="7"/>
        <v>0</v>
      </c>
      <c r="AN17" s="57">
        <f t="shared" si="7"/>
        <v>0</v>
      </c>
      <c r="AO17" s="133">
        <f t="shared" si="7"/>
        <v>0</v>
      </c>
      <c r="AP17" s="127"/>
      <c r="AQ17" s="49"/>
      <c r="AR17" s="49"/>
      <c r="AS17" s="49"/>
      <c r="AT17" s="49"/>
      <c r="AU17" s="48"/>
    </row>
    <row r="18" spans="1:47" s="100" customFormat="1" ht="12.75" customHeight="1">
      <c r="A18" s="146">
        <v>18</v>
      </c>
      <c r="B18" s="140" t="s">
        <v>49</v>
      </c>
      <c r="C18" s="74" t="s">
        <v>106</v>
      </c>
      <c r="D18" s="82"/>
      <c r="E18" s="82"/>
      <c r="F18" s="106"/>
      <c r="G18" s="72"/>
      <c r="H18" s="27"/>
      <c r="I18" s="27"/>
      <c r="J18" s="27"/>
      <c r="K18" s="27"/>
      <c r="L18" s="2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40"/>
      <c r="AP18" s="19"/>
      <c r="AQ18" s="98"/>
      <c r="AR18" s="98"/>
      <c r="AS18" s="98"/>
      <c r="AT18" s="98"/>
      <c r="AU18" s="99"/>
    </row>
    <row r="19" spans="1:47" ht="12.75" customHeight="1">
      <c r="A19" s="146">
        <v>19</v>
      </c>
      <c r="B19" s="11" t="s">
        <v>49</v>
      </c>
      <c r="C19" s="10" t="s">
        <v>108</v>
      </c>
      <c r="D19" s="9" t="s">
        <v>99</v>
      </c>
      <c r="E19" s="31">
        <v>4</v>
      </c>
      <c r="F19" s="31">
        <v>6789</v>
      </c>
      <c r="G19" s="8">
        <v>28</v>
      </c>
      <c r="H19" s="28"/>
      <c r="I19" s="28"/>
      <c r="J19" s="28"/>
      <c r="K19" s="28"/>
      <c r="L19" s="12"/>
      <c r="M19" s="175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" t="s">
        <v>9</v>
      </c>
      <c r="AI19" s="17" t="s">
        <v>2</v>
      </c>
      <c r="AJ19" s="17" t="s">
        <v>2</v>
      </c>
      <c r="AK19" s="17"/>
      <c r="AL19" s="17"/>
      <c r="AM19" s="17"/>
      <c r="AN19" s="17"/>
      <c r="AO19" s="40">
        <f>SUM(H19:AN19)</f>
        <v>0</v>
      </c>
      <c r="AP19" s="19"/>
      <c r="AQ19" s="2" t="s">
        <v>241</v>
      </c>
      <c r="AR19" s="2"/>
      <c r="AS19" s="2"/>
      <c r="AT19" s="2"/>
      <c r="AU19" s="39"/>
    </row>
    <row r="20" spans="1:47" ht="12.75" customHeight="1">
      <c r="A20" s="146">
        <v>20</v>
      </c>
      <c r="B20" s="11" t="s">
        <v>49</v>
      </c>
      <c r="C20" s="10" t="s">
        <v>48</v>
      </c>
      <c r="D20" s="9" t="s">
        <v>99</v>
      </c>
      <c r="E20" s="31">
        <v>2</v>
      </c>
      <c r="F20" s="31">
        <v>2472</v>
      </c>
      <c r="G20" s="8">
        <v>10</v>
      </c>
      <c r="H20" s="28"/>
      <c r="I20" s="28"/>
      <c r="J20" s="28"/>
      <c r="K20" s="28"/>
      <c r="L20" s="12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7" t="s">
        <v>9</v>
      </c>
      <c r="AI20" s="17" t="s">
        <v>2</v>
      </c>
      <c r="AJ20" s="17" t="s">
        <v>2</v>
      </c>
      <c r="AK20" s="17"/>
      <c r="AL20" s="17"/>
      <c r="AM20" s="17"/>
      <c r="AN20" s="17"/>
      <c r="AO20" s="40">
        <f>SUM(H20:AN20)</f>
        <v>0</v>
      </c>
      <c r="AP20" s="19"/>
      <c r="AQ20" s="2" t="s">
        <v>255</v>
      </c>
      <c r="AR20" s="2"/>
      <c r="AS20" s="2"/>
      <c r="AT20" s="2"/>
      <c r="AU20" s="39"/>
    </row>
    <row r="21" spans="1:47" s="100" customFormat="1" ht="12.75" customHeight="1" thickBot="1">
      <c r="A21" s="146">
        <v>21</v>
      </c>
      <c r="B21" s="142" t="s">
        <v>49</v>
      </c>
      <c r="C21" s="61" t="s">
        <v>60</v>
      </c>
      <c r="D21" s="60"/>
      <c r="E21" s="60"/>
      <c r="F21" s="118"/>
      <c r="G21" s="59"/>
      <c r="H21" s="58">
        <f aca="true" t="shared" si="9" ref="H21:AO21">SUM(H19:H20)</f>
        <v>0</v>
      </c>
      <c r="I21" s="58">
        <f t="shared" si="9"/>
        <v>0</v>
      </c>
      <c r="J21" s="58">
        <f t="shared" si="9"/>
        <v>0</v>
      </c>
      <c r="K21" s="58">
        <f t="shared" si="9"/>
        <v>0</v>
      </c>
      <c r="L21" s="58">
        <f t="shared" si="9"/>
        <v>0</v>
      </c>
      <c r="M21" s="58">
        <f t="shared" si="9"/>
        <v>0</v>
      </c>
      <c r="N21" s="58">
        <f t="shared" si="9"/>
        <v>0</v>
      </c>
      <c r="O21" s="58">
        <f t="shared" si="9"/>
        <v>0</v>
      </c>
      <c r="P21" s="58">
        <f t="shared" si="9"/>
        <v>0</v>
      </c>
      <c r="Q21" s="58">
        <f t="shared" si="9"/>
        <v>0</v>
      </c>
      <c r="R21" s="58">
        <f t="shared" si="9"/>
        <v>0</v>
      </c>
      <c r="S21" s="58">
        <f t="shared" si="9"/>
        <v>0</v>
      </c>
      <c r="T21" s="58">
        <f aca="true" t="shared" si="10" ref="T21:AA21">SUM(T19:T20)</f>
        <v>0</v>
      </c>
      <c r="U21" s="58">
        <f t="shared" si="10"/>
        <v>0</v>
      </c>
      <c r="V21" s="58">
        <f t="shared" si="10"/>
        <v>0</v>
      </c>
      <c r="W21" s="58">
        <f t="shared" si="10"/>
        <v>0</v>
      </c>
      <c r="X21" s="58">
        <f t="shared" si="10"/>
        <v>0</v>
      </c>
      <c r="Y21" s="58">
        <f t="shared" si="10"/>
        <v>0</v>
      </c>
      <c r="Z21" s="58">
        <f t="shared" si="10"/>
        <v>0</v>
      </c>
      <c r="AA21" s="58">
        <f t="shared" si="10"/>
        <v>0</v>
      </c>
      <c r="AB21" s="58">
        <f t="shared" si="9"/>
        <v>0</v>
      </c>
      <c r="AC21" s="58">
        <f t="shared" si="9"/>
        <v>0</v>
      </c>
      <c r="AD21" s="58">
        <f t="shared" si="9"/>
        <v>0</v>
      </c>
      <c r="AE21" s="58">
        <f t="shared" si="9"/>
        <v>0</v>
      </c>
      <c r="AF21" s="58">
        <f t="shared" si="9"/>
        <v>0</v>
      </c>
      <c r="AG21" s="58">
        <f t="shared" si="9"/>
        <v>0</v>
      </c>
      <c r="AH21" s="58">
        <f t="shared" si="9"/>
        <v>0</v>
      </c>
      <c r="AI21" s="58">
        <f t="shared" si="9"/>
        <v>0</v>
      </c>
      <c r="AJ21" s="58">
        <f t="shared" si="9"/>
        <v>0</v>
      </c>
      <c r="AK21" s="58">
        <f t="shared" si="9"/>
        <v>0</v>
      </c>
      <c r="AL21" s="58">
        <f t="shared" si="9"/>
        <v>0</v>
      </c>
      <c r="AM21" s="58">
        <f t="shared" si="9"/>
        <v>0</v>
      </c>
      <c r="AN21" s="57">
        <f t="shared" si="9"/>
        <v>0</v>
      </c>
      <c r="AO21" s="133">
        <f t="shared" si="9"/>
        <v>0</v>
      </c>
      <c r="AP21" s="127"/>
      <c r="AQ21" s="49"/>
      <c r="AR21" s="49"/>
      <c r="AS21" s="49"/>
      <c r="AT21" s="49"/>
      <c r="AU21" s="48"/>
    </row>
    <row r="22" spans="1:47" s="100" customFormat="1" ht="12.75" customHeight="1">
      <c r="A22" s="146">
        <v>22</v>
      </c>
      <c r="B22" s="140" t="s">
        <v>117</v>
      </c>
      <c r="C22" s="74" t="s">
        <v>118</v>
      </c>
      <c r="D22" s="82"/>
      <c r="E22" s="106"/>
      <c r="F22" s="106"/>
      <c r="G22" s="72"/>
      <c r="H22" s="108"/>
      <c r="I22" s="108"/>
      <c r="J22" s="27"/>
      <c r="K22" s="27"/>
      <c r="L22" s="26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40"/>
      <c r="AP22" s="19"/>
      <c r="AQ22" s="98"/>
      <c r="AR22" s="98"/>
      <c r="AS22" s="98"/>
      <c r="AT22" s="98"/>
      <c r="AU22" s="99"/>
    </row>
    <row r="23" spans="1:47" s="102" customFormat="1" ht="12.75" customHeight="1">
      <c r="A23" s="146">
        <v>23</v>
      </c>
      <c r="B23" s="143" t="s">
        <v>117</v>
      </c>
      <c r="C23" s="89"/>
      <c r="D23" s="66" t="s">
        <v>98</v>
      </c>
      <c r="E23" s="109">
        <v>4</v>
      </c>
      <c r="F23" s="109"/>
      <c r="G23" s="111" t="s">
        <v>119</v>
      </c>
      <c r="H23" s="110"/>
      <c r="I23" s="110"/>
      <c r="J23" s="28"/>
      <c r="K23" s="28"/>
      <c r="L23" s="12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7" t="s">
        <v>9</v>
      </c>
      <c r="AF23" s="17" t="s">
        <v>2</v>
      </c>
      <c r="AG23" s="17" t="s">
        <v>2</v>
      </c>
      <c r="AH23" s="17" t="s">
        <v>2</v>
      </c>
      <c r="AI23" s="17" t="s">
        <v>2</v>
      </c>
      <c r="AJ23" s="17"/>
      <c r="AK23" s="17"/>
      <c r="AL23" s="17"/>
      <c r="AM23" s="17"/>
      <c r="AN23" s="17"/>
      <c r="AO23" s="40">
        <f>SUM(H23:AN23)</f>
        <v>0</v>
      </c>
      <c r="AP23" s="50"/>
      <c r="AQ23" s="2" t="s">
        <v>120</v>
      </c>
      <c r="AR23" s="2"/>
      <c r="AS23" s="2"/>
      <c r="AT23" s="2"/>
      <c r="AU23" s="101"/>
    </row>
    <row r="24" spans="1:47" s="100" customFormat="1" ht="12.75" customHeight="1" thickBot="1">
      <c r="A24" s="146">
        <v>24</v>
      </c>
      <c r="B24" s="142" t="s">
        <v>117</v>
      </c>
      <c r="C24" s="61" t="s">
        <v>60</v>
      </c>
      <c r="D24" s="60"/>
      <c r="E24" s="60"/>
      <c r="F24" s="118"/>
      <c r="G24" s="59"/>
      <c r="H24" s="58">
        <f aca="true" t="shared" si="11" ref="H24:AO24">SUM(H22:H23)</f>
        <v>0</v>
      </c>
      <c r="I24" s="58">
        <f t="shared" si="11"/>
        <v>0</v>
      </c>
      <c r="J24" s="58">
        <f t="shared" si="11"/>
        <v>0</v>
      </c>
      <c r="K24" s="58">
        <f t="shared" si="11"/>
        <v>0</v>
      </c>
      <c r="L24" s="58">
        <f t="shared" si="11"/>
        <v>0</v>
      </c>
      <c r="M24" s="58">
        <f t="shared" si="11"/>
        <v>0</v>
      </c>
      <c r="N24" s="58">
        <f t="shared" si="11"/>
        <v>0</v>
      </c>
      <c r="O24" s="58">
        <f t="shared" si="11"/>
        <v>0</v>
      </c>
      <c r="P24" s="58">
        <f t="shared" si="11"/>
        <v>0</v>
      </c>
      <c r="Q24" s="58">
        <f t="shared" si="11"/>
        <v>0</v>
      </c>
      <c r="R24" s="58">
        <f t="shared" si="11"/>
        <v>0</v>
      </c>
      <c r="S24" s="58">
        <f t="shared" si="11"/>
        <v>0</v>
      </c>
      <c r="T24" s="58">
        <f aca="true" t="shared" si="12" ref="T24:AA24">SUM(T22:T23)</f>
        <v>0</v>
      </c>
      <c r="U24" s="58">
        <f t="shared" si="12"/>
        <v>0</v>
      </c>
      <c r="V24" s="58">
        <f t="shared" si="12"/>
        <v>0</v>
      </c>
      <c r="W24" s="58">
        <f t="shared" si="12"/>
        <v>0</v>
      </c>
      <c r="X24" s="58">
        <f t="shared" si="12"/>
        <v>0</v>
      </c>
      <c r="Y24" s="58">
        <f t="shared" si="12"/>
        <v>0</v>
      </c>
      <c r="Z24" s="58">
        <f t="shared" si="12"/>
        <v>0</v>
      </c>
      <c r="AA24" s="58">
        <f t="shared" si="12"/>
        <v>0</v>
      </c>
      <c r="AB24" s="58">
        <f t="shared" si="11"/>
        <v>0</v>
      </c>
      <c r="AC24" s="58">
        <f t="shared" si="11"/>
        <v>0</v>
      </c>
      <c r="AD24" s="58">
        <f t="shared" si="11"/>
        <v>0</v>
      </c>
      <c r="AE24" s="58">
        <f t="shared" si="11"/>
        <v>0</v>
      </c>
      <c r="AF24" s="58">
        <f t="shared" si="11"/>
        <v>0</v>
      </c>
      <c r="AG24" s="58">
        <f t="shared" si="11"/>
        <v>0</v>
      </c>
      <c r="AH24" s="58">
        <f t="shared" si="11"/>
        <v>0</v>
      </c>
      <c r="AI24" s="58">
        <f t="shared" si="11"/>
        <v>0</v>
      </c>
      <c r="AJ24" s="58">
        <f t="shared" si="11"/>
        <v>0</v>
      </c>
      <c r="AK24" s="58">
        <f t="shared" si="11"/>
        <v>0</v>
      </c>
      <c r="AL24" s="58">
        <f t="shared" si="11"/>
        <v>0</v>
      </c>
      <c r="AM24" s="58">
        <f t="shared" si="11"/>
        <v>0</v>
      </c>
      <c r="AN24" s="57">
        <f t="shared" si="11"/>
        <v>0</v>
      </c>
      <c r="AO24" s="133">
        <f t="shared" si="11"/>
        <v>0</v>
      </c>
      <c r="AP24" s="127"/>
      <c r="AQ24" s="49"/>
      <c r="AR24" s="49"/>
      <c r="AS24" s="49"/>
      <c r="AT24" s="49"/>
      <c r="AU24" s="48"/>
    </row>
    <row r="25" spans="1:47" s="100" customFormat="1" ht="12.75" customHeight="1">
      <c r="A25" s="146">
        <v>25</v>
      </c>
      <c r="B25" s="140" t="s">
        <v>46</v>
      </c>
      <c r="C25" s="74" t="s">
        <v>74</v>
      </c>
      <c r="D25" s="82"/>
      <c r="E25" s="106"/>
      <c r="F25" s="106"/>
      <c r="G25" s="72"/>
      <c r="H25" s="27"/>
      <c r="I25" s="27"/>
      <c r="J25" s="27"/>
      <c r="K25" s="27"/>
      <c r="L25" s="2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40"/>
      <c r="AP25" s="19"/>
      <c r="AQ25" s="98"/>
      <c r="AR25" s="98"/>
      <c r="AS25" s="98"/>
      <c r="AT25" s="98"/>
      <c r="AU25" s="99"/>
    </row>
    <row r="26" spans="1:47" ht="12.75" customHeight="1">
      <c r="A26" s="146">
        <v>26</v>
      </c>
      <c r="B26" s="11" t="s">
        <v>46</v>
      </c>
      <c r="C26" s="10" t="s">
        <v>47</v>
      </c>
      <c r="E26" s="31">
        <v>2</v>
      </c>
      <c r="F26" s="31">
        <v>2662</v>
      </c>
      <c r="G26" s="8">
        <v>15</v>
      </c>
      <c r="H26" s="28"/>
      <c r="I26" s="28"/>
      <c r="J26" s="28"/>
      <c r="K26" s="28"/>
      <c r="L26" s="12"/>
      <c r="M26" s="175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"/>
      <c r="AC26" s="17"/>
      <c r="AD26" s="17"/>
      <c r="AE26" s="17"/>
      <c r="AF26" s="17"/>
      <c r="AG26" s="17"/>
      <c r="AH26" s="17" t="s">
        <v>2</v>
      </c>
      <c r="AI26" s="17" t="s">
        <v>2</v>
      </c>
      <c r="AJ26" s="17" t="s">
        <v>2</v>
      </c>
      <c r="AK26" s="17" t="s">
        <v>2</v>
      </c>
      <c r="AL26" s="17" t="s">
        <v>2</v>
      </c>
      <c r="AM26" s="17" t="s">
        <v>2</v>
      </c>
      <c r="AN26" s="17" t="s">
        <v>2</v>
      </c>
      <c r="AO26" s="40">
        <f>SUM(H26:AN26)</f>
        <v>0</v>
      </c>
      <c r="AP26" s="19"/>
      <c r="AQ26" s="2" t="s">
        <v>121</v>
      </c>
      <c r="AR26" s="2"/>
      <c r="AS26" s="2"/>
      <c r="AT26" s="2"/>
      <c r="AU26" s="39"/>
    </row>
    <row r="27" spans="1:47" ht="12.75" customHeight="1">
      <c r="A27" s="146">
        <v>27</v>
      </c>
      <c r="B27" s="11" t="s">
        <v>46</v>
      </c>
      <c r="C27" s="10" t="s">
        <v>45</v>
      </c>
      <c r="E27" s="31">
        <v>4</v>
      </c>
      <c r="F27" s="31">
        <v>5324</v>
      </c>
      <c r="G27" s="8">
        <v>25</v>
      </c>
      <c r="H27" s="28"/>
      <c r="I27" s="28"/>
      <c r="J27" s="28"/>
      <c r="K27" s="28"/>
      <c r="L27" s="12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7"/>
      <c r="AC27" s="17"/>
      <c r="AD27" s="17"/>
      <c r="AE27" s="17"/>
      <c r="AF27" s="17"/>
      <c r="AG27" s="17"/>
      <c r="AH27" s="17" t="s">
        <v>2</v>
      </c>
      <c r="AI27" s="17" t="s">
        <v>2</v>
      </c>
      <c r="AJ27" s="17" t="s">
        <v>2</v>
      </c>
      <c r="AK27" s="17" t="s">
        <v>2</v>
      </c>
      <c r="AL27" s="17" t="s">
        <v>2</v>
      </c>
      <c r="AM27" s="17" t="s">
        <v>2</v>
      </c>
      <c r="AN27" s="17" t="s">
        <v>2</v>
      </c>
      <c r="AO27" s="40">
        <f>SUM(H27:AN27)</f>
        <v>0</v>
      </c>
      <c r="AP27" s="19"/>
      <c r="AQ27" s="2" t="s">
        <v>254</v>
      </c>
      <c r="AR27" s="2"/>
      <c r="AS27" s="2"/>
      <c r="AT27" s="2"/>
      <c r="AU27" s="39"/>
    </row>
    <row r="28" spans="1:47" s="100" customFormat="1" ht="12.75" customHeight="1" thickBot="1">
      <c r="A28" s="146">
        <v>28</v>
      </c>
      <c r="B28" s="142" t="s">
        <v>46</v>
      </c>
      <c r="C28" s="61" t="s">
        <v>60</v>
      </c>
      <c r="D28" s="60"/>
      <c r="E28" s="60"/>
      <c r="F28" s="118"/>
      <c r="G28" s="59"/>
      <c r="H28" s="58">
        <f aca="true" t="shared" si="13" ref="H28:AO28">SUM(H26:H27)</f>
        <v>0</v>
      </c>
      <c r="I28" s="58">
        <f t="shared" si="13"/>
        <v>0</v>
      </c>
      <c r="J28" s="58">
        <f t="shared" si="13"/>
        <v>0</v>
      </c>
      <c r="K28" s="58">
        <f t="shared" si="13"/>
        <v>0</v>
      </c>
      <c r="L28" s="58">
        <f t="shared" si="13"/>
        <v>0</v>
      </c>
      <c r="M28" s="58">
        <f t="shared" si="13"/>
        <v>0</v>
      </c>
      <c r="N28" s="58">
        <f t="shared" si="13"/>
        <v>0</v>
      </c>
      <c r="O28" s="58">
        <f t="shared" si="13"/>
        <v>0</v>
      </c>
      <c r="P28" s="58">
        <f t="shared" si="13"/>
        <v>0</v>
      </c>
      <c r="Q28" s="58">
        <f t="shared" si="13"/>
        <v>0</v>
      </c>
      <c r="R28" s="58">
        <f t="shared" si="13"/>
        <v>0</v>
      </c>
      <c r="S28" s="58">
        <f t="shared" si="13"/>
        <v>0</v>
      </c>
      <c r="T28" s="58">
        <f aca="true" t="shared" si="14" ref="T28:AA28">SUM(T26:T27)</f>
        <v>0</v>
      </c>
      <c r="U28" s="58">
        <f t="shared" si="14"/>
        <v>0</v>
      </c>
      <c r="V28" s="58">
        <f t="shared" si="14"/>
        <v>0</v>
      </c>
      <c r="W28" s="58">
        <f t="shared" si="14"/>
        <v>0</v>
      </c>
      <c r="X28" s="58">
        <f t="shared" si="14"/>
        <v>0</v>
      </c>
      <c r="Y28" s="58">
        <f t="shared" si="14"/>
        <v>0</v>
      </c>
      <c r="Z28" s="58">
        <f t="shared" si="14"/>
        <v>0</v>
      </c>
      <c r="AA28" s="58">
        <f t="shared" si="14"/>
        <v>0</v>
      </c>
      <c r="AB28" s="58">
        <f t="shared" si="13"/>
        <v>0</v>
      </c>
      <c r="AC28" s="58">
        <f t="shared" si="13"/>
        <v>0</v>
      </c>
      <c r="AD28" s="58">
        <f t="shared" si="13"/>
        <v>0</v>
      </c>
      <c r="AE28" s="58">
        <f t="shared" si="13"/>
        <v>0</v>
      </c>
      <c r="AF28" s="58">
        <f t="shared" si="13"/>
        <v>0</v>
      </c>
      <c r="AG28" s="58">
        <f t="shared" si="13"/>
        <v>0</v>
      </c>
      <c r="AH28" s="58">
        <f t="shared" si="13"/>
        <v>0</v>
      </c>
      <c r="AI28" s="58">
        <f t="shared" si="13"/>
        <v>0</v>
      </c>
      <c r="AJ28" s="58">
        <f t="shared" si="13"/>
        <v>0</v>
      </c>
      <c r="AK28" s="58">
        <f t="shared" si="13"/>
        <v>0</v>
      </c>
      <c r="AL28" s="58">
        <f t="shared" si="13"/>
        <v>0</v>
      </c>
      <c r="AM28" s="58">
        <f t="shared" si="13"/>
        <v>0</v>
      </c>
      <c r="AN28" s="57">
        <f t="shared" si="13"/>
        <v>0</v>
      </c>
      <c r="AO28" s="133">
        <f t="shared" si="13"/>
        <v>0</v>
      </c>
      <c r="AP28" s="127"/>
      <c r="AQ28" s="49"/>
      <c r="AR28" s="49"/>
      <c r="AS28" s="49"/>
      <c r="AT28" s="49"/>
      <c r="AU28" s="48"/>
    </row>
    <row r="29" spans="1:47" s="100" customFormat="1" ht="12.75" customHeight="1">
      <c r="A29" s="146">
        <v>29</v>
      </c>
      <c r="B29" s="291" t="s">
        <v>231</v>
      </c>
      <c r="C29" s="74" t="s">
        <v>232</v>
      </c>
      <c r="D29" s="82"/>
      <c r="E29" s="106"/>
      <c r="F29" s="106"/>
      <c r="G29" s="72"/>
      <c r="H29" s="27"/>
      <c r="I29" s="27"/>
      <c r="J29" s="27"/>
      <c r="K29" s="27"/>
      <c r="L29" s="2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40"/>
      <c r="AP29" s="19"/>
      <c r="AQ29" s="98"/>
      <c r="AR29" s="98"/>
      <c r="AS29" s="98"/>
      <c r="AT29" s="98"/>
      <c r="AU29" s="99"/>
    </row>
    <row r="30" spans="1:47" ht="12.75" customHeight="1">
      <c r="A30" s="146">
        <v>30</v>
      </c>
      <c r="B30" s="11" t="s">
        <v>172</v>
      </c>
      <c r="C30" s="282" t="s">
        <v>233</v>
      </c>
      <c r="E30" s="31">
        <v>4</v>
      </c>
      <c r="G30" s="8">
        <v>40</v>
      </c>
      <c r="H30" s="28"/>
      <c r="I30" s="28"/>
      <c r="J30" s="28"/>
      <c r="K30" s="28"/>
      <c r="L30" s="12"/>
      <c r="M30" s="175"/>
      <c r="N30" s="176"/>
      <c r="O30" s="176"/>
      <c r="P30" s="176"/>
      <c r="Q30" s="176"/>
      <c r="R30" s="176"/>
      <c r="S30" s="176"/>
      <c r="T30" s="176"/>
      <c r="U30" s="176"/>
      <c r="V30" s="176"/>
      <c r="W30" s="17">
        <v>1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40">
        <f>SUM(H30:AN30)</f>
        <v>1</v>
      </c>
      <c r="AP30" s="19"/>
      <c r="AQ30" s="2" t="s">
        <v>236</v>
      </c>
      <c r="AR30" s="2"/>
      <c r="AS30" s="2"/>
      <c r="AT30" s="2"/>
      <c r="AU30" s="39"/>
    </row>
    <row r="31" spans="1:47" ht="12.75" customHeight="1">
      <c r="A31" s="146">
        <v>31</v>
      </c>
      <c r="B31" s="11" t="s">
        <v>172</v>
      </c>
      <c r="C31" s="282" t="s">
        <v>234</v>
      </c>
      <c r="E31" s="31">
        <v>4</v>
      </c>
      <c r="H31" s="28"/>
      <c r="I31" s="28"/>
      <c r="J31" s="28"/>
      <c r="K31" s="28"/>
      <c r="L31" s="12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7"/>
      <c r="X31" s="17"/>
      <c r="Y31" s="17"/>
      <c r="Z31" s="17"/>
      <c r="AA31" s="292">
        <v>20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40">
        <f>SUM(H31:AN31)</f>
        <v>20</v>
      </c>
      <c r="AP31" s="19"/>
      <c r="AQ31" s="2" t="s">
        <v>235</v>
      </c>
      <c r="AR31" s="2"/>
      <c r="AS31" s="2"/>
      <c r="AT31" s="2"/>
      <c r="AU31" s="39"/>
    </row>
    <row r="32" spans="1:47" s="100" customFormat="1" ht="12.75" customHeight="1" thickBot="1">
      <c r="A32" s="146">
        <v>32</v>
      </c>
      <c r="B32" s="142" t="s">
        <v>172</v>
      </c>
      <c r="C32" s="61" t="s">
        <v>60</v>
      </c>
      <c r="D32" s="60"/>
      <c r="E32" s="60"/>
      <c r="F32" s="118"/>
      <c r="G32" s="59"/>
      <c r="H32" s="58">
        <f aca="true" t="shared" si="15" ref="H32:AO32">SUM(H30:H31)</f>
        <v>0</v>
      </c>
      <c r="I32" s="58">
        <f t="shared" si="15"/>
        <v>0</v>
      </c>
      <c r="J32" s="58">
        <f t="shared" si="15"/>
        <v>0</v>
      </c>
      <c r="K32" s="58">
        <f t="shared" si="15"/>
        <v>0</v>
      </c>
      <c r="L32" s="58">
        <f t="shared" si="15"/>
        <v>0</v>
      </c>
      <c r="M32" s="58">
        <f t="shared" si="15"/>
        <v>0</v>
      </c>
      <c r="N32" s="58">
        <f t="shared" si="15"/>
        <v>0</v>
      </c>
      <c r="O32" s="58">
        <f t="shared" si="15"/>
        <v>0</v>
      </c>
      <c r="P32" s="58">
        <f t="shared" si="15"/>
        <v>0</v>
      </c>
      <c r="Q32" s="58">
        <f t="shared" si="15"/>
        <v>0</v>
      </c>
      <c r="R32" s="58">
        <f t="shared" si="15"/>
        <v>0</v>
      </c>
      <c r="S32" s="58">
        <f t="shared" si="15"/>
        <v>0</v>
      </c>
      <c r="T32" s="58">
        <f t="shared" si="15"/>
        <v>0</v>
      </c>
      <c r="U32" s="58">
        <f t="shared" si="15"/>
        <v>0</v>
      </c>
      <c r="V32" s="58">
        <f t="shared" si="15"/>
        <v>0</v>
      </c>
      <c r="W32" s="58">
        <f t="shared" si="15"/>
        <v>1</v>
      </c>
      <c r="X32" s="58">
        <f t="shared" si="15"/>
        <v>0</v>
      </c>
      <c r="Y32" s="58">
        <f t="shared" si="15"/>
        <v>0</v>
      </c>
      <c r="Z32" s="58">
        <f t="shared" si="15"/>
        <v>0</v>
      </c>
      <c r="AA32" s="58">
        <f t="shared" si="15"/>
        <v>20</v>
      </c>
      <c r="AB32" s="58">
        <f t="shared" si="15"/>
        <v>0</v>
      </c>
      <c r="AC32" s="58">
        <f t="shared" si="15"/>
        <v>0</v>
      </c>
      <c r="AD32" s="58">
        <f t="shared" si="15"/>
        <v>0</v>
      </c>
      <c r="AE32" s="58">
        <f t="shared" si="15"/>
        <v>0</v>
      </c>
      <c r="AF32" s="58">
        <f t="shared" si="15"/>
        <v>0</v>
      </c>
      <c r="AG32" s="58">
        <f t="shared" si="15"/>
        <v>0</v>
      </c>
      <c r="AH32" s="58">
        <f t="shared" si="15"/>
        <v>0</v>
      </c>
      <c r="AI32" s="58">
        <f t="shared" si="15"/>
        <v>0</v>
      </c>
      <c r="AJ32" s="58">
        <f t="shared" si="15"/>
        <v>0</v>
      </c>
      <c r="AK32" s="58">
        <f t="shared" si="15"/>
        <v>0</v>
      </c>
      <c r="AL32" s="58">
        <f t="shared" si="15"/>
        <v>0</v>
      </c>
      <c r="AM32" s="58">
        <f t="shared" si="15"/>
        <v>0</v>
      </c>
      <c r="AN32" s="57">
        <f t="shared" si="15"/>
        <v>0</v>
      </c>
      <c r="AO32" s="133">
        <f t="shared" si="15"/>
        <v>21</v>
      </c>
      <c r="AP32" s="127"/>
      <c r="AQ32" s="49"/>
      <c r="AR32" s="49"/>
      <c r="AS32" s="49"/>
      <c r="AT32" s="49"/>
      <c r="AU32" s="48"/>
    </row>
    <row r="33" spans="1:47" ht="12.75" customHeight="1">
      <c r="A33" s="146">
        <v>33</v>
      </c>
      <c r="B33" s="29" t="s">
        <v>217</v>
      </c>
      <c r="C33" s="21" t="s">
        <v>232</v>
      </c>
      <c r="E33" s="31"/>
      <c r="H33" s="28"/>
      <c r="I33" s="28"/>
      <c r="J33" s="28"/>
      <c r="K33" s="28"/>
      <c r="L33" s="12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 t="s">
        <v>2</v>
      </c>
      <c r="AC33" s="17" t="s">
        <v>2</v>
      </c>
      <c r="AD33" s="17" t="s">
        <v>2</v>
      </c>
      <c r="AE33" s="17" t="s">
        <v>2</v>
      </c>
      <c r="AF33" s="17" t="s">
        <v>2</v>
      </c>
      <c r="AG33" s="17" t="s">
        <v>2</v>
      </c>
      <c r="AH33" s="17" t="s">
        <v>2</v>
      </c>
      <c r="AI33" s="17" t="s">
        <v>2</v>
      </c>
      <c r="AJ33" s="17" t="s">
        <v>2</v>
      </c>
      <c r="AK33" s="17" t="s">
        <v>2</v>
      </c>
      <c r="AL33" s="17" t="s">
        <v>2</v>
      </c>
      <c r="AM33" s="17" t="s">
        <v>2</v>
      </c>
      <c r="AN33" s="17"/>
      <c r="AO33" s="40"/>
      <c r="AP33" s="19"/>
      <c r="AR33" s="2"/>
      <c r="AS33" s="2"/>
      <c r="AT33" s="2"/>
      <c r="AU33" s="39"/>
    </row>
    <row r="34" spans="1:47" ht="12.75" customHeight="1">
      <c r="A34" s="146">
        <v>34</v>
      </c>
      <c r="B34" s="11" t="s">
        <v>217</v>
      </c>
      <c r="C34" s="10" t="s">
        <v>18</v>
      </c>
      <c r="D34" s="9" t="s">
        <v>98</v>
      </c>
      <c r="E34" s="31"/>
      <c r="H34" s="28"/>
      <c r="I34" s="28"/>
      <c r="J34" s="28"/>
      <c r="K34" s="28"/>
      <c r="L34" s="12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40">
        <f>SUM(H34:AN34)</f>
        <v>0</v>
      </c>
      <c r="AP34" s="19"/>
      <c r="AR34" s="2"/>
      <c r="AS34" s="2"/>
      <c r="AT34" s="2"/>
      <c r="AU34" s="39"/>
    </row>
    <row r="35" spans="1:47" s="100" customFormat="1" ht="12.75" customHeight="1" thickBot="1">
      <c r="A35" s="146">
        <v>35</v>
      </c>
      <c r="B35" s="142" t="s">
        <v>217</v>
      </c>
      <c r="C35" s="61" t="s">
        <v>60</v>
      </c>
      <c r="D35" s="60"/>
      <c r="E35" s="60"/>
      <c r="F35" s="118"/>
      <c r="G35" s="59"/>
      <c r="H35" s="58">
        <f aca="true" t="shared" si="16" ref="H35:AO35">SUM(H33:H34)</f>
        <v>0</v>
      </c>
      <c r="I35" s="58">
        <f t="shared" si="16"/>
        <v>0</v>
      </c>
      <c r="J35" s="58">
        <f t="shared" si="16"/>
        <v>0</v>
      </c>
      <c r="K35" s="58">
        <f t="shared" si="16"/>
        <v>0</v>
      </c>
      <c r="L35" s="58">
        <f t="shared" si="16"/>
        <v>0</v>
      </c>
      <c r="M35" s="58">
        <f t="shared" si="16"/>
        <v>0</v>
      </c>
      <c r="N35" s="58">
        <f t="shared" si="16"/>
        <v>0</v>
      </c>
      <c r="O35" s="58">
        <f t="shared" si="16"/>
        <v>0</v>
      </c>
      <c r="P35" s="58">
        <f t="shared" si="16"/>
        <v>0</v>
      </c>
      <c r="Q35" s="58">
        <f t="shared" si="16"/>
        <v>0</v>
      </c>
      <c r="R35" s="58">
        <f t="shared" si="16"/>
        <v>0</v>
      </c>
      <c r="S35" s="58">
        <f t="shared" si="16"/>
        <v>0</v>
      </c>
      <c r="T35" s="58">
        <f t="shared" si="16"/>
        <v>0</v>
      </c>
      <c r="U35" s="58">
        <f t="shared" si="16"/>
        <v>0</v>
      </c>
      <c r="V35" s="58">
        <f t="shared" si="16"/>
        <v>0</v>
      </c>
      <c r="W35" s="58">
        <f t="shared" si="16"/>
        <v>0</v>
      </c>
      <c r="X35" s="58">
        <f t="shared" si="16"/>
        <v>0</v>
      </c>
      <c r="Y35" s="58">
        <f t="shared" si="16"/>
        <v>0</v>
      </c>
      <c r="Z35" s="58">
        <f t="shared" si="16"/>
        <v>0</v>
      </c>
      <c r="AA35" s="58">
        <f t="shared" si="16"/>
        <v>0</v>
      </c>
      <c r="AB35" s="58">
        <f t="shared" si="16"/>
        <v>0</v>
      </c>
      <c r="AC35" s="58">
        <f t="shared" si="16"/>
        <v>0</v>
      </c>
      <c r="AD35" s="58">
        <f t="shared" si="16"/>
        <v>0</v>
      </c>
      <c r="AE35" s="58">
        <f t="shared" si="16"/>
        <v>0</v>
      </c>
      <c r="AF35" s="58">
        <f t="shared" si="16"/>
        <v>0</v>
      </c>
      <c r="AG35" s="58">
        <f t="shared" si="16"/>
        <v>0</v>
      </c>
      <c r="AH35" s="58">
        <f t="shared" si="16"/>
        <v>0</v>
      </c>
      <c r="AI35" s="58">
        <f t="shared" si="16"/>
        <v>0</v>
      </c>
      <c r="AJ35" s="58">
        <f t="shared" si="16"/>
        <v>0</v>
      </c>
      <c r="AK35" s="58">
        <f t="shared" si="16"/>
        <v>0</v>
      </c>
      <c r="AL35" s="58">
        <f t="shared" si="16"/>
        <v>0</v>
      </c>
      <c r="AM35" s="58">
        <f t="shared" si="16"/>
        <v>0</v>
      </c>
      <c r="AN35" s="57">
        <f t="shared" si="16"/>
        <v>0</v>
      </c>
      <c r="AO35" s="133">
        <f t="shared" si="16"/>
        <v>0</v>
      </c>
      <c r="AP35" s="127"/>
      <c r="AQ35" s="290" t="s">
        <v>227</v>
      </c>
      <c r="AR35" s="49"/>
      <c r="AS35" s="49"/>
      <c r="AT35" s="49"/>
      <c r="AU35" s="48"/>
    </row>
    <row r="36" spans="1:47" s="100" customFormat="1" ht="12.75" customHeight="1">
      <c r="A36" s="146">
        <v>36</v>
      </c>
      <c r="B36" s="140" t="s">
        <v>77</v>
      </c>
      <c r="C36" s="74" t="s">
        <v>74</v>
      </c>
      <c r="D36" s="82"/>
      <c r="E36" s="106"/>
      <c r="F36" s="106"/>
      <c r="G36" s="72"/>
      <c r="H36" s="27"/>
      <c r="I36" s="27"/>
      <c r="J36" s="27"/>
      <c r="K36" s="27"/>
      <c r="L36" s="2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40"/>
      <c r="AP36" s="19"/>
      <c r="AQ36" s="98"/>
      <c r="AR36" s="98"/>
      <c r="AS36" s="98"/>
      <c r="AT36" s="98"/>
      <c r="AU36" s="99"/>
    </row>
    <row r="37" spans="1:47" ht="12.75" customHeight="1">
      <c r="A37" s="146">
        <v>37</v>
      </c>
      <c r="B37" s="11" t="s">
        <v>77</v>
      </c>
      <c r="C37" s="14" t="s">
        <v>144</v>
      </c>
      <c r="D37" s="9">
        <v>3.5</v>
      </c>
      <c r="E37" s="31">
        <v>4</v>
      </c>
      <c r="F37" s="31">
        <v>6082</v>
      </c>
      <c r="H37" s="28"/>
      <c r="I37" s="28"/>
      <c r="J37" s="28"/>
      <c r="K37" s="28"/>
      <c r="L37" s="12"/>
      <c r="M37" s="175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" t="s">
        <v>9</v>
      </c>
      <c r="AH37" s="17" t="s">
        <v>9</v>
      </c>
      <c r="AI37" s="17" t="s">
        <v>9</v>
      </c>
      <c r="AJ37" s="17" t="s">
        <v>2</v>
      </c>
      <c r="AK37" s="17" t="s">
        <v>2</v>
      </c>
      <c r="AL37" s="17" t="s">
        <v>2</v>
      </c>
      <c r="AM37" s="17" t="s">
        <v>2</v>
      </c>
      <c r="AN37" s="17" t="s">
        <v>2</v>
      </c>
      <c r="AO37" s="40">
        <f>SUM(H37:AN37)</f>
        <v>0</v>
      </c>
      <c r="AP37" s="19"/>
      <c r="AQ37" s="2" t="s">
        <v>145</v>
      </c>
      <c r="AR37" s="2"/>
      <c r="AS37" s="2"/>
      <c r="AT37" s="2"/>
      <c r="AU37" s="39"/>
    </row>
    <row r="38" spans="1:47" ht="12.75" customHeight="1">
      <c r="A38" s="146">
        <v>38</v>
      </c>
      <c r="B38" s="11" t="s">
        <v>77</v>
      </c>
      <c r="E38" s="31"/>
      <c r="H38" s="28"/>
      <c r="I38" s="28"/>
      <c r="J38" s="28"/>
      <c r="K38" s="28"/>
      <c r="L38" s="12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7"/>
      <c r="AH38" s="17"/>
      <c r="AI38" s="17"/>
      <c r="AJ38" s="17"/>
      <c r="AK38" s="17"/>
      <c r="AL38" s="17"/>
      <c r="AM38" s="17"/>
      <c r="AN38" s="17"/>
      <c r="AO38" s="40">
        <f>SUM(H38:AN38)</f>
        <v>0</v>
      </c>
      <c r="AP38" s="19"/>
      <c r="AR38" s="2"/>
      <c r="AS38" s="2"/>
      <c r="AT38" s="2"/>
      <c r="AU38" s="39"/>
    </row>
    <row r="39" spans="1:47" s="100" customFormat="1" ht="12.75" customHeight="1" thickBot="1">
      <c r="A39" s="146">
        <v>39</v>
      </c>
      <c r="B39" s="142" t="s">
        <v>77</v>
      </c>
      <c r="C39" s="61" t="s">
        <v>60</v>
      </c>
      <c r="D39" s="60"/>
      <c r="E39" s="60"/>
      <c r="F39" s="118"/>
      <c r="G39" s="59"/>
      <c r="H39" s="58">
        <f aca="true" t="shared" si="17" ref="H39:AO39">SUM(H37:H38)</f>
        <v>0</v>
      </c>
      <c r="I39" s="58">
        <f t="shared" si="17"/>
        <v>0</v>
      </c>
      <c r="J39" s="58">
        <f t="shared" si="17"/>
        <v>0</v>
      </c>
      <c r="K39" s="58">
        <f t="shared" si="17"/>
        <v>0</v>
      </c>
      <c r="L39" s="58">
        <f t="shared" si="17"/>
        <v>0</v>
      </c>
      <c r="M39" s="58">
        <f t="shared" si="17"/>
        <v>0</v>
      </c>
      <c r="N39" s="58">
        <f t="shared" si="17"/>
        <v>0</v>
      </c>
      <c r="O39" s="58">
        <f t="shared" si="17"/>
        <v>0</v>
      </c>
      <c r="P39" s="58">
        <f t="shared" si="17"/>
        <v>0</v>
      </c>
      <c r="Q39" s="58">
        <f t="shared" si="17"/>
        <v>0</v>
      </c>
      <c r="R39" s="58">
        <f t="shared" si="17"/>
        <v>0</v>
      </c>
      <c r="S39" s="58">
        <f t="shared" si="17"/>
        <v>0</v>
      </c>
      <c r="T39" s="58">
        <f aca="true" t="shared" si="18" ref="T39:AA39">SUM(T37:T38)</f>
        <v>0</v>
      </c>
      <c r="U39" s="58">
        <f t="shared" si="18"/>
        <v>0</v>
      </c>
      <c r="V39" s="58">
        <f t="shared" si="18"/>
        <v>0</v>
      </c>
      <c r="W39" s="58">
        <f t="shared" si="18"/>
        <v>0</v>
      </c>
      <c r="X39" s="58">
        <f t="shared" si="18"/>
        <v>0</v>
      </c>
      <c r="Y39" s="58">
        <f t="shared" si="18"/>
        <v>0</v>
      </c>
      <c r="Z39" s="58">
        <f t="shared" si="18"/>
        <v>0</v>
      </c>
      <c r="AA39" s="58">
        <f t="shared" si="18"/>
        <v>0</v>
      </c>
      <c r="AB39" s="58">
        <f t="shared" si="17"/>
        <v>0</v>
      </c>
      <c r="AC39" s="58">
        <f t="shared" si="17"/>
        <v>0</v>
      </c>
      <c r="AD39" s="58">
        <f t="shared" si="17"/>
        <v>0</v>
      </c>
      <c r="AE39" s="58">
        <f t="shared" si="17"/>
        <v>0</v>
      </c>
      <c r="AF39" s="58">
        <f t="shared" si="17"/>
        <v>0</v>
      </c>
      <c r="AG39" s="58">
        <f t="shared" si="17"/>
        <v>0</v>
      </c>
      <c r="AH39" s="58">
        <f t="shared" si="17"/>
        <v>0</v>
      </c>
      <c r="AI39" s="58">
        <f t="shared" si="17"/>
        <v>0</v>
      </c>
      <c r="AJ39" s="58">
        <f t="shared" si="17"/>
        <v>0</v>
      </c>
      <c r="AK39" s="58">
        <f t="shared" si="17"/>
        <v>0</v>
      </c>
      <c r="AL39" s="58">
        <f t="shared" si="17"/>
        <v>0</v>
      </c>
      <c r="AM39" s="58">
        <f t="shared" si="17"/>
        <v>0</v>
      </c>
      <c r="AN39" s="57">
        <f t="shared" si="17"/>
        <v>0</v>
      </c>
      <c r="AO39" s="133">
        <f t="shared" si="17"/>
        <v>0</v>
      </c>
      <c r="AP39" s="127"/>
      <c r="AQ39" s="49"/>
      <c r="AR39" s="49"/>
      <c r="AS39" s="49"/>
      <c r="AT39" s="49"/>
      <c r="AU39" s="48"/>
    </row>
    <row r="40" spans="1:47" s="100" customFormat="1" ht="12.75" customHeight="1">
      <c r="A40" s="146">
        <v>40</v>
      </c>
      <c r="B40" s="140" t="s">
        <v>44</v>
      </c>
      <c r="C40" s="74" t="s">
        <v>107</v>
      </c>
      <c r="D40" s="82"/>
      <c r="E40" s="106"/>
      <c r="F40" s="106"/>
      <c r="G40" s="72"/>
      <c r="H40" s="27"/>
      <c r="I40" s="27"/>
      <c r="J40" s="27"/>
      <c r="K40" s="27"/>
      <c r="L40" s="26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40"/>
      <c r="AP40" s="19"/>
      <c r="AQ40" s="98"/>
      <c r="AR40" s="98"/>
      <c r="AS40" s="98"/>
      <c r="AT40" s="98"/>
      <c r="AU40" s="99"/>
    </row>
    <row r="41" spans="1:47" ht="12.75" customHeight="1">
      <c r="A41" s="146">
        <v>41</v>
      </c>
      <c r="B41" s="11" t="s">
        <v>44</v>
      </c>
      <c r="C41" s="10" t="s">
        <v>43</v>
      </c>
      <c r="D41" s="9" t="s">
        <v>98</v>
      </c>
      <c r="E41" s="31">
        <v>1</v>
      </c>
      <c r="F41" s="31">
        <v>553</v>
      </c>
      <c r="G41" s="8">
        <v>6</v>
      </c>
      <c r="H41" s="28"/>
      <c r="I41" s="28"/>
      <c r="J41" s="28"/>
      <c r="K41" s="28"/>
      <c r="L41" s="12"/>
      <c r="M41" s="175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" t="s">
        <v>9</v>
      </c>
      <c r="AH41" s="17" t="s">
        <v>2</v>
      </c>
      <c r="AI41" s="17" t="s">
        <v>2</v>
      </c>
      <c r="AJ41" s="17"/>
      <c r="AK41" s="17"/>
      <c r="AL41" s="17"/>
      <c r="AM41" s="17"/>
      <c r="AN41" s="17"/>
      <c r="AO41" s="40">
        <f>SUM(H41:AN41)</f>
        <v>0</v>
      </c>
      <c r="AP41" s="19"/>
      <c r="AQ41" s="2" t="s">
        <v>122</v>
      </c>
      <c r="AR41" s="2"/>
      <c r="AS41" s="2"/>
      <c r="AT41" s="2"/>
      <c r="AU41" s="39"/>
    </row>
    <row r="42" spans="1:47" ht="12.75" customHeight="1">
      <c r="A42" s="146">
        <v>42</v>
      </c>
      <c r="B42" s="11" t="s">
        <v>44</v>
      </c>
      <c r="C42" s="10" t="s">
        <v>18</v>
      </c>
      <c r="D42" s="9" t="s">
        <v>98</v>
      </c>
      <c r="E42" s="31">
        <v>2</v>
      </c>
      <c r="F42" s="31">
        <v>1106</v>
      </c>
      <c r="G42" s="8">
        <v>15</v>
      </c>
      <c r="H42" s="28"/>
      <c r="I42" s="28"/>
      <c r="J42" s="28"/>
      <c r="K42" s="28"/>
      <c r="L42" s="12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7"/>
      <c r="AH42" s="17" t="s">
        <v>9</v>
      </c>
      <c r="AI42" s="17" t="s">
        <v>2</v>
      </c>
      <c r="AJ42" s="17"/>
      <c r="AK42" s="17"/>
      <c r="AL42" s="17"/>
      <c r="AM42" s="17"/>
      <c r="AN42" s="17" t="s">
        <v>9</v>
      </c>
      <c r="AO42" s="40">
        <f>SUM(H42:AN42)</f>
        <v>0</v>
      </c>
      <c r="AP42" s="19"/>
      <c r="AQ42" s="2" t="s">
        <v>123</v>
      </c>
      <c r="AR42" s="2"/>
      <c r="AS42" s="2"/>
      <c r="AT42" s="2"/>
      <c r="AU42" s="39"/>
    </row>
    <row r="43" spans="1:47" s="100" customFormat="1" ht="12.75" customHeight="1" thickBot="1">
      <c r="A43" s="146">
        <v>43</v>
      </c>
      <c r="B43" s="142" t="s">
        <v>44</v>
      </c>
      <c r="C43" s="61" t="s">
        <v>60</v>
      </c>
      <c r="D43" s="60"/>
      <c r="E43" s="60"/>
      <c r="F43" s="118"/>
      <c r="G43" s="59"/>
      <c r="H43" s="58">
        <f aca="true" t="shared" si="19" ref="H43:AO43">SUM(H41:H42)</f>
        <v>0</v>
      </c>
      <c r="I43" s="58">
        <f t="shared" si="19"/>
        <v>0</v>
      </c>
      <c r="J43" s="58">
        <f t="shared" si="19"/>
        <v>0</v>
      </c>
      <c r="K43" s="58">
        <f t="shared" si="19"/>
        <v>0</v>
      </c>
      <c r="L43" s="58">
        <f t="shared" si="19"/>
        <v>0</v>
      </c>
      <c r="M43" s="58">
        <f t="shared" si="19"/>
        <v>0</v>
      </c>
      <c r="N43" s="58">
        <f t="shared" si="19"/>
        <v>0</v>
      </c>
      <c r="O43" s="58">
        <f t="shared" si="19"/>
        <v>0</v>
      </c>
      <c r="P43" s="58">
        <f t="shared" si="19"/>
        <v>0</v>
      </c>
      <c r="Q43" s="58">
        <f t="shared" si="19"/>
        <v>0</v>
      </c>
      <c r="R43" s="58">
        <f t="shared" si="19"/>
        <v>0</v>
      </c>
      <c r="S43" s="58">
        <f t="shared" si="19"/>
        <v>0</v>
      </c>
      <c r="T43" s="58">
        <f aca="true" t="shared" si="20" ref="T43:AA43">SUM(T41:T42)</f>
        <v>0</v>
      </c>
      <c r="U43" s="58">
        <f t="shared" si="20"/>
        <v>0</v>
      </c>
      <c r="V43" s="58">
        <f t="shared" si="20"/>
        <v>0</v>
      </c>
      <c r="W43" s="58">
        <f t="shared" si="20"/>
        <v>0</v>
      </c>
      <c r="X43" s="58">
        <f t="shared" si="20"/>
        <v>0</v>
      </c>
      <c r="Y43" s="58">
        <f t="shared" si="20"/>
        <v>0</v>
      </c>
      <c r="Z43" s="58">
        <f t="shared" si="20"/>
        <v>0</v>
      </c>
      <c r="AA43" s="58">
        <f t="shared" si="20"/>
        <v>0</v>
      </c>
      <c r="AB43" s="58">
        <f t="shared" si="19"/>
        <v>0</v>
      </c>
      <c r="AC43" s="58">
        <f t="shared" si="19"/>
        <v>0</v>
      </c>
      <c r="AD43" s="58">
        <f t="shared" si="19"/>
        <v>0</v>
      </c>
      <c r="AE43" s="58">
        <f t="shared" si="19"/>
        <v>0</v>
      </c>
      <c r="AF43" s="58">
        <f t="shared" si="19"/>
        <v>0</v>
      </c>
      <c r="AG43" s="58">
        <f t="shared" si="19"/>
        <v>0</v>
      </c>
      <c r="AH43" s="58">
        <f t="shared" si="19"/>
        <v>0</v>
      </c>
      <c r="AI43" s="58">
        <f t="shared" si="19"/>
        <v>0</v>
      </c>
      <c r="AJ43" s="58">
        <f t="shared" si="19"/>
        <v>0</v>
      </c>
      <c r="AK43" s="58">
        <f t="shared" si="19"/>
        <v>0</v>
      </c>
      <c r="AL43" s="58">
        <f t="shared" si="19"/>
        <v>0</v>
      </c>
      <c r="AM43" s="58">
        <f t="shared" si="19"/>
        <v>0</v>
      </c>
      <c r="AN43" s="57">
        <f t="shared" si="19"/>
        <v>0</v>
      </c>
      <c r="AO43" s="133">
        <f t="shared" si="19"/>
        <v>0</v>
      </c>
      <c r="AP43" s="127"/>
      <c r="AQ43" s="49"/>
      <c r="AR43" s="49"/>
      <c r="AS43" s="49"/>
      <c r="AT43" s="49"/>
      <c r="AU43" s="48"/>
    </row>
    <row r="44" spans="1:47" ht="12.75" customHeight="1">
      <c r="A44" s="146">
        <v>44</v>
      </c>
      <c r="B44" s="29" t="s">
        <v>42</v>
      </c>
      <c r="C44" s="21" t="s">
        <v>148</v>
      </c>
      <c r="E44" s="31"/>
      <c r="H44" s="28"/>
      <c r="I44" s="28"/>
      <c r="J44" s="28"/>
      <c r="K44" s="28"/>
      <c r="L44" s="1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40"/>
      <c r="AP44" s="19"/>
      <c r="AR44" s="2"/>
      <c r="AS44" s="2"/>
      <c r="AT44" s="2"/>
      <c r="AU44" s="39"/>
    </row>
    <row r="45" spans="1:47" ht="12.75" customHeight="1">
      <c r="A45" s="146">
        <v>45</v>
      </c>
      <c r="B45" s="11" t="s">
        <v>42</v>
      </c>
      <c r="C45" s="10" t="s">
        <v>18</v>
      </c>
      <c r="D45" s="9" t="s">
        <v>98</v>
      </c>
      <c r="E45" s="31">
        <v>4</v>
      </c>
      <c r="F45" s="31">
        <v>7857</v>
      </c>
      <c r="G45" s="8">
        <v>22</v>
      </c>
      <c r="H45" s="28"/>
      <c r="I45" s="28"/>
      <c r="J45" s="28"/>
      <c r="K45" s="28"/>
      <c r="L45" s="12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7"/>
      <c r="Y45" s="17"/>
      <c r="Z45" s="17"/>
      <c r="AA45" s="17"/>
      <c r="AB45" s="17"/>
      <c r="AC45" s="17" t="s">
        <v>2</v>
      </c>
      <c r="AD45" s="17" t="s">
        <v>2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40">
        <f>SUM(H45:AN45)</f>
        <v>0</v>
      </c>
      <c r="AP45" s="19"/>
      <c r="AQ45" s="2" t="s">
        <v>244</v>
      </c>
      <c r="AR45" s="2"/>
      <c r="AS45" s="2"/>
      <c r="AT45" s="2"/>
      <c r="AU45" s="39"/>
    </row>
    <row r="46" spans="1:47" s="100" customFormat="1" ht="12.75" customHeight="1" thickBot="1">
      <c r="A46" s="146">
        <v>46</v>
      </c>
      <c r="B46" s="142" t="s">
        <v>42</v>
      </c>
      <c r="C46" s="61" t="s">
        <v>60</v>
      </c>
      <c r="D46" s="60"/>
      <c r="E46" s="60"/>
      <c r="F46" s="118"/>
      <c r="G46" s="59"/>
      <c r="H46" s="58">
        <f aca="true" t="shared" si="21" ref="H46:AO46">SUM(H44:H45)</f>
        <v>0</v>
      </c>
      <c r="I46" s="58">
        <f t="shared" si="21"/>
        <v>0</v>
      </c>
      <c r="J46" s="58">
        <f t="shared" si="21"/>
        <v>0</v>
      </c>
      <c r="K46" s="58">
        <f t="shared" si="21"/>
        <v>0</v>
      </c>
      <c r="L46" s="58">
        <f t="shared" si="21"/>
        <v>0</v>
      </c>
      <c r="M46" s="58">
        <f t="shared" si="21"/>
        <v>0</v>
      </c>
      <c r="N46" s="58">
        <f t="shared" si="21"/>
        <v>0</v>
      </c>
      <c r="O46" s="58">
        <f t="shared" si="21"/>
        <v>0</v>
      </c>
      <c r="P46" s="58">
        <f t="shared" si="21"/>
        <v>0</v>
      </c>
      <c r="Q46" s="58">
        <f t="shared" si="21"/>
        <v>0</v>
      </c>
      <c r="R46" s="58">
        <f t="shared" si="21"/>
        <v>0</v>
      </c>
      <c r="S46" s="58">
        <f t="shared" si="21"/>
        <v>0</v>
      </c>
      <c r="T46" s="58">
        <f aca="true" t="shared" si="22" ref="T46:AA46">SUM(T44:T45)</f>
        <v>0</v>
      </c>
      <c r="U46" s="58">
        <f t="shared" si="22"/>
        <v>0</v>
      </c>
      <c r="V46" s="58">
        <f t="shared" si="22"/>
        <v>0</v>
      </c>
      <c r="W46" s="58">
        <f t="shared" si="22"/>
        <v>0</v>
      </c>
      <c r="X46" s="58">
        <f t="shared" si="22"/>
        <v>0</v>
      </c>
      <c r="Y46" s="58">
        <f t="shared" si="22"/>
        <v>0</v>
      </c>
      <c r="Z46" s="58">
        <f t="shared" si="22"/>
        <v>0</v>
      </c>
      <c r="AA46" s="58">
        <f t="shared" si="22"/>
        <v>0</v>
      </c>
      <c r="AB46" s="58">
        <f t="shared" si="21"/>
        <v>0</v>
      </c>
      <c r="AC46" s="58">
        <f t="shared" si="21"/>
        <v>0</v>
      </c>
      <c r="AD46" s="58">
        <f t="shared" si="21"/>
        <v>0</v>
      </c>
      <c r="AE46" s="58">
        <f t="shared" si="21"/>
        <v>0</v>
      </c>
      <c r="AF46" s="58">
        <f t="shared" si="21"/>
        <v>0</v>
      </c>
      <c r="AG46" s="58">
        <f t="shared" si="21"/>
        <v>0</v>
      </c>
      <c r="AH46" s="58">
        <f t="shared" si="21"/>
        <v>0</v>
      </c>
      <c r="AI46" s="58">
        <f t="shared" si="21"/>
        <v>0</v>
      </c>
      <c r="AJ46" s="58">
        <f t="shared" si="21"/>
        <v>0</v>
      </c>
      <c r="AK46" s="58">
        <f t="shared" si="21"/>
        <v>0</v>
      </c>
      <c r="AL46" s="58">
        <f t="shared" si="21"/>
        <v>0</v>
      </c>
      <c r="AM46" s="58">
        <f t="shared" si="21"/>
        <v>0</v>
      </c>
      <c r="AN46" s="57">
        <f t="shared" si="21"/>
        <v>0</v>
      </c>
      <c r="AO46" s="133">
        <f t="shared" si="21"/>
        <v>0</v>
      </c>
      <c r="AP46" s="127"/>
      <c r="AQ46" s="49"/>
      <c r="AR46" s="49"/>
      <c r="AS46" s="49"/>
      <c r="AT46" s="49"/>
      <c r="AU46" s="48"/>
    </row>
    <row r="47" spans="1:47" ht="12.75" customHeight="1">
      <c r="A47" s="146">
        <v>47</v>
      </c>
      <c r="B47" s="29" t="s">
        <v>41</v>
      </c>
      <c r="C47" s="21" t="s">
        <v>242</v>
      </c>
      <c r="E47" s="31"/>
      <c r="H47" s="28"/>
      <c r="I47" s="28"/>
      <c r="J47" s="28"/>
      <c r="K47" s="28"/>
      <c r="L47" s="1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40"/>
      <c r="AP47" s="19"/>
      <c r="AR47" s="2"/>
      <c r="AS47" s="2"/>
      <c r="AT47" s="2"/>
      <c r="AU47" s="39"/>
    </row>
    <row r="48" spans="1:47" ht="12.75" customHeight="1">
      <c r="A48" s="146">
        <v>48</v>
      </c>
      <c r="B48" s="11" t="s">
        <v>41</v>
      </c>
      <c r="C48" s="10" t="s">
        <v>40</v>
      </c>
      <c r="E48" s="31">
        <v>4</v>
      </c>
      <c r="F48" s="31">
        <v>4714</v>
      </c>
      <c r="G48" s="8">
        <v>20</v>
      </c>
      <c r="H48" s="28"/>
      <c r="I48" s="28"/>
      <c r="J48" s="28"/>
      <c r="K48" s="28"/>
      <c r="L48" s="12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7"/>
      <c r="AH48" s="17" t="s">
        <v>9</v>
      </c>
      <c r="AI48" s="17"/>
      <c r="AJ48" s="17"/>
      <c r="AK48" s="17"/>
      <c r="AL48" s="17"/>
      <c r="AM48" s="17"/>
      <c r="AN48" s="17" t="s">
        <v>9</v>
      </c>
      <c r="AO48" s="40">
        <f>SUM(H48:AN48)</f>
        <v>0</v>
      </c>
      <c r="AP48" s="19"/>
      <c r="AQ48" s="2" t="s">
        <v>243</v>
      </c>
      <c r="AR48" s="2"/>
      <c r="AS48" s="2"/>
      <c r="AT48" s="2"/>
      <c r="AU48" s="39"/>
    </row>
    <row r="49" spans="1:47" s="100" customFormat="1" ht="12.75" customHeight="1" thickBot="1">
      <c r="A49" s="146">
        <v>49</v>
      </c>
      <c r="B49" s="142" t="s">
        <v>41</v>
      </c>
      <c r="C49" s="61" t="s">
        <v>60</v>
      </c>
      <c r="D49" s="60"/>
      <c r="E49" s="60"/>
      <c r="F49" s="118"/>
      <c r="G49" s="59"/>
      <c r="H49" s="58">
        <f aca="true" t="shared" si="23" ref="H49:AO49">SUM(H47:H48)</f>
        <v>0</v>
      </c>
      <c r="I49" s="58">
        <f t="shared" si="23"/>
        <v>0</v>
      </c>
      <c r="J49" s="58">
        <f t="shared" si="23"/>
        <v>0</v>
      </c>
      <c r="K49" s="58">
        <f t="shared" si="23"/>
        <v>0</v>
      </c>
      <c r="L49" s="58">
        <f t="shared" si="23"/>
        <v>0</v>
      </c>
      <c r="M49" s="58">
        <f t="shared" si="23"/>
        <v>0</v>
      </c>
      <c r="N49" s="58">
        <f t="shared" si="23"/>
        <v>0</v>
      </c>
      <c r="O49" s="58">
        <f t="shared" si="23"/>
        <v>0</v>
      </c>
      <c r="P49" s="58">
        <f t="shared" si="23"/>
        <v>0</v>
      </c>
      <c r="Q49" s="58">
        <f t="shared" si="23"/>
        <v>0</v>
      </c>
      <c r="R49" s="58">
        <f t="shared" si="23"/>
        <v>0</v>
      </c>
      <c r="S49" s="58">
        <f t="shared" si="23"/>
        <v>0</v>
      </c>
      <c r="T49" s="58">
        <f aca="true" t="shared" si="24" ref="T49:AA49">SUM(T47:T48)</f>
        <v>0</v>
      </c>
      <c r="U49" s="58">
        <f t="shared" si="24"/>
        <v>0</v>
      </c>
      <c r="V49" s="58">
        <f t="shared" si="24"/>
        <v>0</v>
      </c>
      <c r="W49" s="58">
        <f t="shared" si="24"/>
        <v>0</v>
      </c>
      <c r="X49" s="58">
        <f t="shared" si="24"/>
        <v>0</v>
      </c>
      <c r="Y49" s="58">
        <f t="shared" si="24"/>
        <v>0</v>
      </c>
      <c r="Z49" s="58">
        <f t="shared" si="24"/>
        <v>0</v>
      </c>
      <c r="AA49" s="58">
        <f t="shared" si="24"/>
        <v>0</v>
      </c>
      <c r="AB49" s="58">
        <f t="shared" si="23"/>
        <v>0</v>
      </c>
      <c r="AC49" s="58">
        <f t="shared" si="23"/>
        <v>0</v>
      </c>
      <c r="AD49" s="58">
        <f t="shared" si="23"/>
        <v>0</v>
      </c>
      <c r="AE49" s="58">
        <f t="shared" si="23"/>
        <v>0</v>
      </c>
      <c r="AF49" s="58">
        <f t="shared" si="23"/>
        <v>0</v>
      </c>
      <c r="AG49" s="58">
        <f t="shared" si="23"/>
        <v>0</v>
      </c>
      <c r="AH49" s="58">
        <f t="shared" si="23"/>
        <v>0</v>
      </c>
      <c r="AI49" s="58">
        <f t="shared" si="23"/>
        <v>0</v>
      </c>
      <c r="AJ49" s="58">
        <f t="shared" si="23"/>
        <v>0</v>
      </c>
      <c r="AK49" s="58">
        <f t="shared" si="23"/>
        <v>0</v>
      </c>
      <c r="AL49" s="58">
        <f t="shared" si="23"/>
        <v>0</v>
      </c>
      <c r="AM49" s="58">
        <f t="shared" si="23"/>
        <v>0</v>
      </c>
      <c r="AN49" s="57">
        <f t="shared" si="23"/>
        <v>0</v>
      </c>
      <c r="AO49" s="133">
        <f t="shared" si="23"/>
        <v>0</v>
      </c>
      <c r="AP49" s="127"/>
      <c r="AQ49" s="49"/>
      <c r="AR49" s="49"/>
      <c r="AS49" s="49"/>
      <c r="AT49" s="49"/>
      <c r="AU49" s="48"/>
    </row>
    <row r="50" spans="1:47" ht="12.75" customHeight="1">
      <c r="A50" s="146">
        <v>50</v>
      </c>
      <c r="B50" s="29" t="s">
        <v>39</v>
      </c>
      <c r="C50" s="21" t="s">
        <v>74</v>
      </c>
      <c r="E50" s="31"/>
      <c r="H50" s="28"/>
      <c r="I50" s="28"/>
      <c r="J50" s="28"/>
      <c r="K50" s="28"/>
      <c r="L50" s="1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40"/>
      <c r="AP50" s="19"/>
      <c r="AR50" s="2"/>
      <c r="AS50" s="2"/>
      <c r="AT50" s="2"/>
      <c r="AU50" s="39"/>
    </row>
    <row r="51" spans="1:47" ht="12.75" customHeight="1">
      <c r="A51" s="146">
        <v>51</v>
      </c>
      <c r="B51" s="11" t="s">
        <v>39</v>
      </c>
      <c r="C51" s="10" t="s">
        <v>38</v>
      </c>
      <c r="E51" s="31">
        <v>4</v>
      </c>
      <c r="F51" s="31">
        <v>4851</v>
      </c>
      <c r="G51" s="8">
        <v>38</v>
      </c>
      <c r="H51" s="28"/>
      <c r="I51" s="28"/>
      <c r="J51" s="28"/>
      <c r="K51" s="28"/>
      <c r="L51" s="12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7"/>
      <c r="AC51" s="17"/>
      <c r="AD51" s="17"/>
      <c r="AE51" s="17"/>
      <c r="AF51" s="17"/>
      <c r="AG51" s="17"/>
      <c r="AH51" s="17" t="s">
        <v>2</v>
      </c>
      <c r="AI51" s="17" t="s">
        <v>2</v>
      </c>
      <c r="AJ51" s="17" t="s">
        <v>2</v>
      </c>
      <c r="AK51" s="17" t="s">
        <v>2</v>
      </c>
      <c r="AL51" s="17" t="s">
        <v>2</v>
      </c>
      <c r="AM51" s="17" t="s">
        <v>2</v>
      </c>
      <c r="AN51" s="17" t="s">
        <v>2</v>
      </c>
      <c r="AO51" s="40">
        <f>SUM(H51:AN51)</f>
        <v>0</v>
      </c>
      <c r="AP51" s="19"/>
      <c r="AQ51" s="2" t="s">
        <v>245</v>
      </c>
      <c r="AR51" s="2"/>
      <c r="AS51" s="2"/>
      <c r="AT51" s="2"/>
      <c r="AU51" s="39"/>
    </row>
    <row r="52" spans="1:47" s="100" customFormat="1" ht="12.75" customHeight="1" thickBot="1">
      <c r="A52" s="146">
        <v>52</v>
      </c>
      <c r="B52" s="142" t="s">
        <v>39</v>
      </c>
      <c r="C52" s="61" t="s">
        <v>60</v>
      </c>
      <c r="D52" s="60"/>
      <c r="E52" s="60"/>
      <c r="F52" s="118"/>
      <c r="G52" s="59"/>
      <c r="H52" s="58">
        <f aca="true" t="shared" si="25" ref="H52:AO52">SUM(H50:H51)</f>
        <v>0</v>
      </c>
      <c r="I52" s="58">
        <f t="shared" si="25"/>
        <v>0</v>
      </c>
      <c r="J52" s="58">
        <f t="shared" si="25"/>
        <v>0</v>
      </c>
      <c r="K52" s="58">
        <f t="shared" si="25"/>
        <v>0</v>
      </c>
      <c r="L52" s="58">
        <f t="shared" si="25"/>
        <v>0</v>
      </c>
      <c r="M52" s="58">
        <f t="shared" si="25"/>
        <v>0</v>
      </c>
      <c r="N52" s="58">
        <f t="shared" si="25"/>
        <v>0</v>
      </c>
      <c r="O52" s="58">
        <f t="shared" si="25"/>
        <v>0</v>
      </c>
      <c r="P52" s="58">
        <f t="shared" si="25"/>
        <v>0</v>
      </c>
      <c r="Q52" s="58">
        <f t="shared" si="25"/>
        <v>0</v>
      </c>
      <c r="R52" s="58">
        <f t="shared" si="25"/>
        <v>0</v>
      </c>
      <c r="S52" s="58">
        <f t="shared" si="25"/>
        <v>0</v>
      </c>
      <c r="T52" s="58">
        <f aca="true" t="shared" si="26" ref="T52:AA52">SUM(T50:T51)</f>
        <v>0</v>
      </c>
      <c r="U52" s="58">
        <f t="shared" si="26"/>
        <v>0</v>
      </c>
      <c r="V52" s="58">
        <f t="shared" si="26"/>
        <v>0</v>
      </c>
      <c r="W52" s="58">
        <f t="shared" si="26"/>
        <v>0</v>
      </c>
      <c r="X52" s="58">
        <f t="shared" si="26"/>
        <v>0</v>
      </c>
      <c r="Y52" s="58">
        <f t="shared" si="26"/>
        <v>0</v>
      </c>
      <c r="Z52" s="58">
        <f t="shared" si="26"/>
        <v>0</v>
      </c>
      <c r="AA52" s="58">
        <f t="shared" si="26"/>
        <v>0</v>
      </c>
      <c r="AB52" s="58">
        <f t="shared" si="25"/>
        <v>0</v>
      </c>
      <c r="AC52" s="58">
        <f t="shared" si="25"/>
        <v>0</v>
      </c>
      <c r="AD52" s="58">
        <f t="shared" si="25"/>
        <v>0</v>
      </c>
      <c r="AE52" s="58">
        <f t="shared" si="25"/>
        <v>0</v>
      </c>
      <c r="AF52" s="58">
        <f t="shared" si="25"/>
        <v>0</v>
      </c>
      <c r="AG52" s="58">
        <f t="shared" si="25"/>
        <v>0</v>
      </c>
      <c r="AH52" s="58">
        <f t="shared" si="25"/>
        <v>0</v>
      </c>
      <c r="AI52" s="58">
        <f t="shared" si="25"/>
        <v>0</v>
      </c>
      <c r="AJ52" s="58">
        <f t="shared" si="25"/>
        <v>0</v>
      </c>
      <c r="AK52" s="58">
        <f t="shared" si="25"/>
        <v>0</v>
      </c>
      <c r="AL52" s="58">
        <f t="shared" si="25"/>
        <v>0</v>
      </c>
      <c r="AM52" s="58">
        <f t="shared" si="25"/>
        <v>0</v>
      </c>
      <c r="AN52" s="57">
        <f t="shared" si="25"/>
        <v>0</v>
      </c>
      <c r="AO52" s="133">
        <f t="shared" si="25"/>
        <v>0</v>
      </c>
      <c r="AP52" s="127"/>
      <c r="AQ52" s="49"/>
      <c r="AR52" s="49"/>
      <c r="AS52" s="49"/>
      <c r="AT52" s="49"/>
      <c r="AU52" s="48"/>
    </row>
    <row r="53" spans="1:47" s="100" customFormat="1" ht="12.75" customHeight="1">
      <c r="A53" s="146">
        <v>53</v>
      </c>
      <c r="B53" s="140" t="s">
        <v>127</v>
      </c>
      <c r="C53" s="74" t="s">
        <v>125</v>
      </c>
      <c r="D53" s="82"/>
      <c r="E53" s="106"/>
      <c r="F53" s="106"/>
      <c r="G53" s="72"/>
      <c r="H53" s="108"/>
      <c r="I53" s="108"/>
      <c r="J53" s="108"/>
      <c r="K53" s="108"/>
      <c r="L53" s="112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62"/>
      <c r="AP53" s="114"/>
      <c r="AQ53" s="67" t="s">
        <v>168</v>
      </c>
      <c r="AR53" s="67"/>
      <c r="AS53" s="67"/>
      <c r="AT53" s="67"/>
      <c r="AU53" s="115"/>
    </row>
    <row r="54" spans="1:47" ht="12.75" customHeight="1">
      <c r="A54" s="146">
        <v>54</v>
      </c>
      <c r="B54" s="11" t="s">
        <v>127</v>
      </c>
      <c r="C54" s="10" t="s">
        <v>18</v>
      </c>
      <c r="D54" s="9" t="s">
        <v>98</v>
      </c>
      <c r="E54" s="9">
        <v>4</v>
      </c>
      <c r="F54" s="31">
        <v>8498</v>
      </c>
      <c r="G54" s="8" t="s">
        <v>37</v>
      </c>
      <c r="H54" s="18"/>
      <c r="I54" s="18"/>
      <c r="J54" s="18"/>
      <c r="K54" s="18"/>
      <c r="L54" s="17"/>
      <c r="M54" s="175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"/>
      <c r="AH54" s="17" t="s">
        <v>2</v>
      </c>
      <c r="AI54" s="17" t="s">
        <v>2</v>
      </c>
      <c r="AJ54" s="17" t="s">
        <v>2</v>
      </c>
      <c r="AK54" s="17" t="s">
        <v>2</v>
      </c>
      <c r="AL54" s="17" t="s">
        <v>2</v>
      </c>
      <c r="AM54" s="17" t="s">
        <v>2</v>
      </c>
      <c r="AN54" s="17" t="s">
        <v>2</v>
      </c>
      <c r="AO54" s="40">
        <f>SUM(H54:AN54)</f>
        <v>0</v>
      </c>
      <c r="AP54" s="19"/>
      <c r="AQ54" s="2" t="s">
        <v>124</v>
      </c>
      <c r="AR54" s="2"/>
      <c r="AS54" s="2"/>
      <c r="AT54" s="2"/>
      <c r="AU54" s="39"/>
    </row>
    <row r="55" spans="1:47" ht="12.75" customHeight="1">
      <c r="A55" s="146">
        <v>55</v>
      </c>
      <c r="B55" s="11" t="s">
        <v>127</v>
      </c>
      <c r="C55" s="10" t="s">
        <v>128</v>
      </c>
      <c r="D55" s="9" t="s">
        <v>98</v>
      </c>
      <c r="E55" s="9">
        <v>4</v>
      </c>
      <c r="G55" s="8" t="s">
        <v>129</v>
      </c>
      <c r="H55" s="18"/>
      <c r="I55" s="18"/>
      <c r="J55" s="18"/>
      <c r="K55" s="18"/>
      <c r="L55" s="17"/>
      <c r="M55" s="175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"/>
      <c r="AH55" s="17"/>
      <c r="AI55" s="17" t="s">
        <v>9</v>
      </c>
      <c r="AJ55" s="17" t="s">
        <v>2</v>
      </c>
      <c r="AK55" s="17" t="s">
        <v>2</v>
      </c>
      <c r="AL55" s="17" t="s">
        <v>2</v>
      </c>
      <c r="AM55" s="17" t="s">
        <v>2</v>
      </c>
      <c r="AN55" s="17" t="s">
        <v>2</v>
      </c>
      <c r="AO55" s="40">
        <f>SUM(H55:AN55)</f>
        <v>0</v>
      </c>
      <c r="AP55" s="19"/>
      <c r="AQ55" s="2" t="s">
        <v>78</v>
      </c>
      <c r="AR55" s="2"/>
      <c r="AS55" s="2"/>
      <c r="AT55" s="2"/>
      <c r="AU55" s="39"/>
    </row>
    <row r="56" spans="1:47" ht="12.75" customHeight="1">
      <c r="A56" s="146">
        <v>56</v>
      </c>
      <c r="B56" s="11" t="s">
        <v>169</v>
      </c>
      <c r="C56" s="10" t="s">
        <v>170</v>
      </c>
      <c r="D56" s="9" t="s">
        <v>98</v>
      </c>
      <c r="H56" s="18"/>
      <c r="I56" s="18"/>
      <c r="J56" s="18"/>
      <c r="K56" s="18"/>
      <c r="L56" s="17"/>
      <c r="M56" s="175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7"/>
      <c r="AG56" s="17"/>
      <c r="AH56" s="17"/>
      <c r="AI56" s="17"/>
      <c r="AJ56" s="17">
        <v>10</v>
      </c>
      <c r="AK56" s="17"/>
      <c r="AL56" s="17"/>
      <c r="AM56" s="17"/>
      <c r="AN56" s="17"/>
      <c r="AO56" s="40"/>
      <c r="AP56" s="19"/>
      <c r="AQ56" s="2" t="s">
        <v>171</v>
      </c>
      <c r="AR56" s="2"/>
      <c r="AS56" s="2"/>
      <c r="AT56" s="2"/>
      <c r="AU56" s="39"/>
    </row>
    <row r="57" spans="1:47" ht="12.75" customHeight="1">
      <c r="A57" s="146">
        <v>57</v>
      </c>
      <c r="B57" s="11" t="s">
        <v>127</v>
      </c>
      <c r="C57" s="10" t="s">
        <v>18</v>
      </c>
      <c r="D57" s="9" t="s">
        <v>98</v>
      </c>
      <c r="E57" s="9">
        <v>4</v>
      </c>
      <c r="F57" s="31">
        <v>6333</v>
      </c>
      <c r="G57" s="8">
        <v>30</v>
      </c>
      <c r="H57" s="18"/>
      <c r="I57" s="18"/>
      <c r="J57" s="18"/>
      <c r="K57" s="18"/>
      <c r="L57" s="1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7"/>
      <c r="AH57" s="17" t="s">
        <v>2</v>
      </c>
      <c r="AI57" s="17" t="s">
        <v>2</v>
      </c>
      <c r="AJ57" s="17" t="s">
        <v>2</v>
      </c>
      <c r="AK57" s="17" t="s">
        <v>2</v>
      </c>
      <c r="AL57" s="17" t="s">
        <v>2</v>
      </c>
      <c r="AM57" s="17" t="s">
        <v>2</v>
      </c>
      <c r="AN57" s="17" t="s">
        <v>2</v>
      </c>
      <c r="AO57" s="40">
        <f>SUM(H57:AN57)</f>
        <v>0</v>
      </c>
      <c r="AP57" s="19"/>
      <c r="AQ57" s="2" t="s">
        <v>126</v>
      </c>
      <c r="AR57" s="2"/>
      <c r="AS57" s="2"/>
      <c r="AT57" s="2"/>
      <c r="AU57" s="39"/>
    </row>
    <row r="58" spans="1:47" s="100" customFormat="1" ht="12.75" customHeight="1" thickBot="1">
      <c r="A58" s="146">
        <v>58</v>
      </c>
      <c r="B58" s="148" t="s">
        <v>127</v>
      </c>
      <c r="C58" s="61" t="s">
        <v>60</v>
      </c>
      <c r="D58" s="60"/>
      <c r="E58" s="60"/>
      <c r="F58" s="118"/>
      <c r="G58" s="59"/>
      <c r="H58" s="58">
        <f aca="true" t="shared" si="27" ref="H58:M58">SUM(H53:H57)</f>
        <v>0</v>
      </c>
      <c r="I58" s="58">
        <f t="shared" si="27"/>
        <v>0</v>
      </c>
      <c r="J58" s="58">
        <f t="shared" si="27"/>
        <v>0</v>
      </c>
      <c r="K58" s="58">
        <f t="shared" si="27"/>
        <v>0</v>
      </c>
      <c r="L58" s="58">
        <f t="shared" si="27"/>
        <v>0</v>
      </c>
      <c r="M58" s="58">
        <f t="shared" si="27"/>
        <v>0</v>
      </c>
      <c r="N58" s="58">
        <f aca="true" t="shared" si="28" ref="N58:AN58">SUM(N53:N57)</f>
        <v>0</v>
      </c>
      <c r="O58" s="58">
        <f t="shared" si="28"/>
        <v>0</v>
      </c>
      <c r="P58" s="58">
        <f t="shared" si="28"/>
        <v>0</v>
      </c>
      <c r="Q58" s="58">
        <f t="shared" si="28"/>
        <v>0</v>
      </c>
      <c r="R58" s="58">
        <f t="shared" si="28"/>
        <v>0</v>
      </c>
      <c r="S58" s="58">
        <f t="shared" si="28"/>
        <v>0</v>
      </c>
      <c r="T58" s="58">
        <f aca="true" t="shared" si="29" ref="T58:AA58">SUM(T53:T57)</f>
        <v>0</v>
      </c>
      <c r="U58" s="58">
        <f t="shared" si="29"/>
        <v>0</v>
      </c>
      <c r="V58" s="58">
        <f t="shared" si="29"/>
        <v>0</v>
      </c>
      <c r="W58" s="58">
        <f t="shared" si="29"/>
        <v>0</v>
      </c>
      <c r="X58" s="58">
        <f t="shared" si="29"/>
        <v>0</v>
      </c>
      <c r="Y58" s="58">
        <f t="shared" si="29"/>
        <v>0</v>
      </c>
      <c r="Z58" s="58">
        <f t="shared" si="29"/>
        <v>0</v>
      </c>
      <c r="AA58" s="58">
        <f t="shared" si="29"/>
        <v>0</v>
      </c>
      <c r="AB58" s="58">
        <f t="shared" si="28"/>
        <v>0</v>
      </c>
      <c r="AC58" s="58">
        <f t="shared" si="28"/>
        <v>0</v>
      </c>
      <c r="AD58" s="58">
        <f t="shared" si="28"/>
        <v>0</v>
      </c>
      <c r="AE58" s="58">
        <f t="shared" si="28"/>
        <v>0</v>
      </c>
      <c r="AF58" s="58">
        <f t="shared" si="28"/>
        <v>0</v>
      </c>
      <c r="AG58" s="58">
        <f t="shared" si="28"/>
        <v>0</v>
      </c>
      <c r="AH58" s="58">
        <f t="shared" si="28"/>
        <v>0</v>
      </c>
      <c r="AI58" s="58">
        <f t="shared" si="28"/>
        <v>0</v>
      </c>
      <c r="AJ58" s="58">
        <f t="shared" si="28"/>
        <v>10</v>
      </c>
      <c r="AK58" s="58">
        <f t="shared" si="28"/>
        <v>0</v>
      </c>
      <c r="AL58" s="58">
        <f t="shared" si="28"/>
        <v>0</v>
      </c>
      <c r="AM58" s="58">
        <f t="shared" si="28"/>
        <v>0</v>
      </c>
      <c r="AN58" s="58">
        <f t="shared" si="28"/>
        <v>0</v>
      </c>
      <c r="AO58" s="70">
        <f>SUM(H58:AN58)</f>
        <v>10</v>
      </c>
      <c r="AP58" s="127"/>
      <c r="AQ58" s="149" t="s">
        <v>226</v>
      </c>
      <c r="AR58" s="208"/>
      <c r="AS58" s="208"/>
      <c r="AT58" s="208"/>
      <c r="AU58" s="116"/>
    </row>
    <row r="59" spans="1:47" s="100" customFormat="1" ht="12.75" customHeight="1">
      <c r="A59" s="146">
        <v>59</v>
      </c>
      <c r="B59" s="140" t="s">
        <v>36</v>
      </c>
      <c r="C59" s="21" t="s">
        <v>73</v>
      </c>
      <c r="D59" s="20"/>
      <c r="E59" s="20"/>
      <c r="F59" s="97"/>
      <c r="G59" s="30"/>
      <c r="H59" s="33"/>
      <c r="I59" s="33"/>
      <c r="J59" s="33"/>
      <c r="K59" s="33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40"/>
      <c r="AP59" s="19"/>
      <c r="AQ59" s="67"/>
      <c r="AR59" s="67"/>
      <c r="AS59" s="67"/>
      <c r="AT59" s="67"/>
      <c r="AU59" s="115"/>
    </row>
    <row r="60" spans="1:47" ht="12.75" customHeight="1">
      <c r="A60" s="146">
        <v>60</v>
      </c>
      <c r="B60" s="11" t="s">
        <v>36</v>
      </c>
      <c r="C60" s="10" t="s">
        <v>35</v>
      </c>
      <c r="E60" s="31">
        <v>4</v>
      </c>
      <c r="F60" s="31">
        <v>4563</v>
      </c>
      <c r="G60" s="8">
        <v>25</v>
      </c>
      <c r="H60" s="28"/>
      <c r="I60" s="28"/>
      <c r="J60" s="28"/>
      <c r="K60" s="28"/>
      <c r="L60" s="12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7"/>
      <c r="AC60" s="17"/>
      <c r="AD60" s="17"/>
      <c r="AE60" s="17"/>
      <c r="AF60" s="17"/>
      <c r="AG60" s="17"/>
      <c r="AH60" s="17" t="s">
        <v>2</v>
      </c>
      <c r="AI60" s="17" t="s">
        <v>2</v>
      </c>
      <c r="AJ60" s="17" t="s">
        <v>2</v>
      </c>
      <c r="AK60" s="17" t="s">
        <v>2</v>
      </c>
      <c r="AL60" s="17" t="s">
        <v>2</v>
      </c>
      <c r="AM60" s="17" t="s">
        <v>2</v>
      </c>
      <c r="AN60" s="17" t="s">
        <v>2</v>
      </c>
      <c r="AO60" s="40">
        <f>SUM(H60:AN60)</f>
        <v>0</v>
      </c>
      <c r="AP60" s="19"/>
      <c r="AQ60" s="2" t="s">
        <v>238</v>
      </c>
      <c r="AR60" s="2"/>
      <c r="AS60" s="2"/>
      <c r="AT60" s="2"/>
      <c r="AU60" s="39"/>
    </row>
    <row r="61" spans="1:47" s="100" customFormat="1" ht="12.75" customHeight="1" thickBot="1">
      <c r="A61" s="146">
        <v>61</v>
      </c>
      <c r="B61" s="142" t="s">
        <v>36</v>
      </c>
      <c r="C61" s="61" t="s">
        <v>60</v>
      </c>
      <c r="D61" s="60"/>
      <c r="E61" s="60"/>
      <c r="F61" s="118"/>
      <c r="G61" s="59"/>
      <c r="H61" s="58">
        <f aca="true" t="shared" si="30" ref="H61:AO61">SUM(H59:H60)</f>
        <v>0</v>
      </c>
      <c r="I61" s="58">
        <f t="shared" si="30"/>
        <v>0</v>
      </c>
      <c r="J61" s="58">
        <f t="shared" si="30"/>
        <v>0</v>
      </c>
      <c r="K61" s="58">
        <f t="shared" si="30"/>
        <v>0</v>
      </c>
      <c r="L61" s="58">
        <f t="shared" si="30"/>
        <v>0</v>
      </c>
      <c r="M61" s="58">
        <f t="shared" si="30"/>
        <v>0</v>
      </c>
      <c r="N61" s="58">
        <f t="shared" si="30"/>
        <v>0</v>
      </c>
      <c r="O61" s="58">
        <f t="shared" si="30"/>
        <v>0</v>
      </c>
      <c r="P61" s="58">
        <f t="shared" si="30"/>
        <v>0</v>
      </c>
      <c r="Q61" s="58">
        <f t="shared" si="30"/>
        <v>0</v>
      </c>
      <c r="R61" s="58">
        <f t="shared" si="30"/>
        <v>0</v>
      </c>
      <c r="S61" s="58">
        <f t="shared" si="30"/>
        <v>0</v>
      </c>
      <c r="T61" s="58">
        <f aca="true" t="shared" si="31" ref="T61:AA61">SUM(T59:T60)</f>
        <v>0</v>
      </c>
      <c r="U61" s="58">
        <f t="shared" si="31"/>
        <v>0</v>
      </c>
      <c r="V61" s="58">
        <f t="shared" si="31"/>
        <v>0</v>
      </c>
      <c r="W61" s="58">
        <f t="shared" si="31"/>
        <v>0</v>
      </c>
      <c r="X61" s="58">
        <f t="shared" si="31"/>
        <v>0</v>
      </c>
      <c r="Y61" s="58">
        <f t="shared" si="31"/>
        <v>0</v>
      </c>
      <c r="Z61" s="58">
        <f t="shared" si="31"/>
        <v>0</v>
      </c>
      <c r="AA61" s="58">
        <f t="shared" si="31"/>
        <v>0</v>
      </c>
      <c r="AB61" s="58">
        <f t="shared" si="30"/>
        <v>0</v>
      </c>
      <c r="AC61" s="58">
        <f t="shared" si="30"/>
        <v>0</v>
      </c>
      <c r="AD61" s="58">
        <f t="shared" si="30"/>
        <v>0</v>
      </c>
      <c r="AE61" s="58">
        <f t="shared" si="30"/>
        <v>0</v>
      </c>
      <c r="AF61" s="58">
        <f t="shared" si="30"/>
        <v>0</v>
      </c>
      <c r="AG61" s="58">
        <f t="shared" si="30"/>
        <v>0</v>
      </c>
      <c r="AH61" s="58">
        <f t="shared" si="30"/>
        <v>0</v>
      </c>
      <c r="AI61" s="58">
        <f t="shared" si="30"/>
        <v>0</v>
      </c>
      <c r="AJ61" s="58">
        <f t="shared" si="30"/>
        <v>0</v>
      </c>
      <c r="AK61" s="58">
        <f t="shared" si="30"/>
        <v>0</v>
      </c>
      <c r="AL61" s="58">
        <f t="shared" si="30"/>
        <v>0</v>
      </c>
      <c r="AM61" s="58">
        <f t="shared" si="30"/>
        <v>0</v>
      </c>
      <c r="AN61" s="57">
        <f t="shared" si="30"/>
        <v>0</v>
      </c>
      <c r="AO61" s="133">
        <f t="shared" si="30"/>
        <v>0</v>
      </c>
      <c r="AP61" s="127"/>
      <c r="AQ61" s="49"/>
      <c r="AR61" s="49"/>
      <c r="AS61" s="49"/>
      <c r="AT61" s="49"/>
      <c r="AU61" s="48"/>
    </row>
    <row r="62" spans="1:2" ht="12.75" customHeight="1">
      <c r="A62" s="146">
        <v>62</v>
      </c>
      <c r="B62" s="29" t="s">
        <v>130</v>
      </c>
    </row>
    <row r="63" spans="1:47" ht="12.75" customHeight="1">
      <c r="A63" s="146">
        <v>63</v>
      </c>
      <c r="B63" s="11" t="s">
        <v>130</v>
      </c>
      <c r="E63" s="31"/>
      <c r="H63" s="28"/>
      <c r="I63" s="28"/>
      <c r="J63" s="28"/>
      <c r="K63" s="28"/>
      <c r="L63" s="12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7"/>
      <c r="AC63" s="17"/>
      <c r="AD63" s="17"/>
      <c r="AE63" s="17"/>
      <c r="AF63" s="17"/>
      <c r="AG63" s="17" t="s">
        <v>9</v>
      </c>
      <c r="AH63" s="17"/>
      <c r="AI63" s="17"/>
      <c r="AJ63" s="17"/>
      <c r="AK63" s="17"/>
      <c r="AL63" s="17"/>
      <c r="AM63" s="17"/>
      <c r="AN63" s="17"/>
      <c r="AO63" s="40">
        <f>SUM(H63:AN63)</f>
        <v>0</v>
      </c>
      <c r="AP63" s="19"/>
      <c r="AQ63" s="2" t="s">
        <v>131</v>
      </c>
      <c r="AR63" s="2"/>
      <c r="AS63" s="2"/>
      <c r="AT63" s="2"/>
      <c r="AU63" s="39"/>
    </row>
    <row r="64" spans="1:47" s="100" customFormat="1" ht="12.75" customHeight="1" thickBot="1">
      <c r="A64" s="146">
        <v>64</v>
      </c>
      <c r="B64" s="142" t="s">
        <v>130</v>
      </c>
      <c r="C64" s="61" t="s">
        <v>60</v>
      </c>
      <c r="D64" s="60"/>
      <c r="E64" s="60"/>
      <c r="F64" s="118"/>
      <c r="G64" s="59"/>
      <c r="H64" s="58">
        <f aca="true" t="shared" si="32" ref="H64:AO64">SUM(H62:H63)</f>
        <v>0</v>
      </c>
      <c r="I64" s="58">
        <f t="shared" si="32"/>
        <v>0</v>
      </c>
      <c r="J64" s="58">
        <f t="shared" si="32"/>
        <v>0</v>
      </c>
      <c r="K64" s="58">
        <f t="shared" si="32"/>
        <v>0</v>
      </c>
      <c r="L64" s="58">
        <f t="shared" si="32"/>
        <v>0</v>
      </c>
      <c r="M64" s="58">
        <f t="shared" si="32"/>
        <v>0</v>
      </c>
      <c r="N64" s="58">
        <f t="shared" si="32"/>
        <v>0</v>
      </c>
      <c r="O64" s="58">
        <f t="shared" si="32"/>
        <v>0</v>
      </c>
      <c r="P64" s="58">
        <f t="shared" si="32"/>
        <v>0</v>
      </c>
      <c r="Q64" s="58">
        <f t="shared" si="32"/>
        <v>0</v>
      </c>
      <c r="R64" s="58">
        <f t="shared" si="32"/>
        <v>0</v>
      </c>
      <c r="S64" s="58">
        <f t="shared" si="32"/>
        <v>0</v>
      </c>
      <c r="T64" s="58">
        <f aca="true" t="shared" si="33" ref="T64:AA64">SUM(T62:T63)</f>
        <v>0</v>
      </c>
      <c r="U64" s="58">
        <f t="shared" si="33"/>
        <v>0</v>
      </c>
      <c r="V64" s="58">
        <f t="shared" si="33"/>
        <v>0</v>
      </c>
      <c r="W64" s="58">
        <f t="shared" si="33"/>
        <v>0</v>
      </c>
      <c r="X64" s="58">
        <f t="shared" si="33"/>
        <v>0</v>
      </c>
      <c r="Y64" s="58">
        <f t="shared" si="33"/>
        <v>0</v>
      </c>
      <c r="Z64" s="58">
        <f t="shared" si="33"/>
        <v>0</v>
      </c>
      <c r="AA64" s="58">
        <f t="shared" si="33"/>
        <v>0</v>
      </c>
      <c r="AB64" s="58">
        <f t="shared" si="32"/>
        <v>0</v>
      </c>
      <c r="AC64" s="58">
        <f t="shared" si="32"/>
        <v>0</v>
      </c>
      <c r="AD64" s="58">
        <f t="shared" si="32"/>
        <v>0</v>
      </c>
      <c r="AE64" s="58">
        <f t="shared" si="32"/>
        <v>0</v>
      </c>
      <c r="AF64" s="58">
        <f t="shared" si="32"/>
        <v>0</v>
      </c>
      <c r="AG64" s="58">
        <f t="shared" si="32"/>
        <v>0</v>
      </c>
      <c r="AH64" s="58">
        <f t="shared" si="32"/>
        <v>0</v>
      </c>
      <c r="AI64" s="58">
        <f t="shared" si="32"/>
        <v>0</v>
      </c>
      <c r="AJ64" s="58">
        <f t="shared" si="32"/>
        <v>0</v>
      </c>
      <c r="AK64" s="58">
        <f t="shared" si="32"/>
        <v>0</v>
      </c>
      <c r="AL64" s="58">
        <f t="shared" si="32"/>
        <v>0</v>
      </c>
      <c r="AM64" s="58">
        <f t="shared" si="32"/>
        <v>0</v>
      </c>
      <c r="AN64" s="57">
        <f t="shared" si="32"/>
        <v>0</v>
      </c>
      <c r="AO64" s="133">
        <f t="shared" si="32"/>
        <v>0</v>
      </c>
      <c r="AP64" s="127"/>
      <c r="AQ64" s="49"/>
      <c r="AR64" s="49"/>
      <c r="AS64" s="49"/>
      <c r="AT64" s="49"/>
      <c r="AU64" s="48"/>
    </row>
    <row r="65" spans="1:47" s="100" customFormat="1" ht="12.75" customHeight="1">
      <c r="A65" s="146">
        <v>65</v>
      </c>
      <c r="B65" s="29" t="s">
        <v>132</v>
      </c>
      <c r="C65" s="21"/>
      <c r="D65" s="20"/>
      <c r="E65" s="97"/>
      <c r="F65" s="97"/>
      <c r="G65" s="30"/>
      <c r="H65" s="27"/>
      <c r="I65" s="27"/>
      <c r="J65" s="27"/>
      <c r="K65" s="27"/>
      <c r="L65" s="26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40"/>
      <c r="AP65" s="19"/>
      <c r="AQ65" s="98"/>
      <c r="AR65" s="98"/>
      <c r="AS65" s="98"/>
      <c r="AT65" s="98"/>
      <c r="AU65" s="99"/>
    </row>
    <row r="66" spans="1:47" ht="12.75" customHeight="1">
      <c r="A66" s="146">
        <v>66</v>
      </c>
      <c r="B66" s="11" t="s">
        <v>132</v>
      </c>
      <c r="C66" s="10" t="s">
        <v>133</v>
      </c>
      <c r="E66" s="31"/>
      <c r="G66" s="8">
        <v>4</v>
      </c>
      <c r="H66" s="28"/>
      <c r="I66" s="28"/>
      <c r="J66" s="28"/>
      <c r="K66" s="28"/>
      <c r="L66" s="12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7"/>
      <c r="AC66" s="17"/>
      <c r="AD66" s="17"/>
      <c r="AE66" s="17"/>
      <c r="AF66" s="17"/>
      <c r="AG66" s="17"/>
      <c r="AH66" s="17"/>
      <c r="AI66" s="17" t="s">
        <v>9</v>
      </c>
      <c r="AJ66" s="17"/>
      <c r="AK66" s="17"/>
      <c r="AL66" s="17"/>
      <c r="AM66" s="17"/>
      <c r="AN66" s="17"/>
      <c r="AO66" s="40">
        <f>SUM(H66:AN66)</f>
        <v>0</v>
      </c>
      <c r="AP66" s="19"/>
      <c r="AQ66" s="2" t="s">
        <v>131</v>
      </c>
      <c r="AR66" s="2"/>
      <c r="AS66" s="2"/>
      <c r="AT66" s="2"/>
      <c r="AU66" s="39"/>
    </row>
    <row r="67" spans="1:47" s="100" customFormat="1" ht="12.75" customHeight="1" thickBot="1">
      <c r="A67" s="146">
        <v>67</v>
      </c>
      <c r="B67" s="142" t="s">
        <v>132</v>
      </c>
      <c r="C67" s="61" t="s">
        <v>60</v>
      </c>
      <c r="D67" s="60"/>
      <c r="E67" s="60"/>
      <c r="F67" s="118"/>
      <c r="G67" s="59"/>
      <c r="H67" s="58">
        <f aca="true" t="shared" si="34" ref="H67:AO67">SUM(H65:H66)</f>
        <v>0</v>
      </c>
      <c r="I67" s="58">
        <f t="shared" si="34"/>
        <v>0</v>
      </c>
      <c r="J67" s="58">
        <f t="shared" si="34"/>
        <v>0</v>
      </c>
      <c r="K67" s="58">
        <f t="shared" si="34"/>
        <v>0</v>
      </c>
      <c r="L67" s="58">
        <f t="shared" si="34"/>
        <v>0</v>
      </c>
      <c r="M67" s="58">
        <f t="shared" si="34"/>
        <v>0</v>
      </c>
      <c r="N67" s="58">
        <f t="shared" si="34"/>
        <v>0</v>
      </c>
      <c r="O67" s="58">
        <f t="shared" si="34"/>
        <v>0</v>
      </c>
      <c r="P67" s="58">
        <f t="shared" si="34"/>
        <v>0</v>
      </c>
      <c r="Q67" s="58">
        <f t="shared" si="34"/>
        <v>0</v>
      </c>
      <c r="R67" s="58">
        <f t="shared" si="34"/>
        <v>0</v>
      </c>
      <c r="S67" s="58">
        <f t="shared" si="34"/>
        <v>0</v>
      </c>
      <c r="T67" s="58">
        <f aca="true" t="shared" si="35" ref="T67:AA67">SUM(T65:T66)</f>
        <v>0</v>
      </c>
      <c r="U67" s="58">
        <f t="shared" si="35"/>
        <v>0</v>
      </c>
      <c r="V67" s="58">
        <f t="shared" si="35"/>
        <v>0</v>
      </c>
      <c r="W67" s="58">
        <f t="shared" si="35"/>
        <v>0</v>
      </c>
      <c r="X67" s="58">
        <f t="shared" si="35"/>
        <v>0</v>
      </c>
      <c r="Y67" s="58">
        <f t="shared" si="35"/>
        <v>0</v>
      </c>
      <c r="Z67" s="58">
        <f t="shared" si="35"/>
        <v>0</v>
      </c>
      <c r="AA67" s="58">
        <f t="shared" si="35"/>
        <v>0</v>
      </c>
      <c r="AB67" s="58">
        <f t="shared" si="34"/>
        <v>0</v>
      </c>
      <c r="AC67" s="58">
        <f t="shared" si="34"/>
        <v>0</v>
      </c>
      <c r="AD67" s="58">
        <f t="shared" si="34"/>
        <v>0</v>
      </c>
      <c r="AE67" s="58">
        <f t="shared" si="34"/>
        <v>0</v>
      </c>
      <c r="AF67" s="58">
        <f t="shared" si="34"/>
        <v>0</v>
      </c>
      <c r="AG67" s="58">
        <f t="shared" si="34"/>
        <v>0</v>
      </c>
      <c r="AH67" s="58">
        <f t="shared" si="34"/>
        <v>0</v>
      </c>
      <c r="AI67" s="58">
        <f t="shared" si="34"/>
        <v>0</v>
      </c>
      <c r="AJ67" s="58">
        <f t="shared" si="34"/>
        <v>0</v>
      </c>
      <c r="AK67" s="58">
        <f t="shared" si="34"/>
        <v>0</v>
      </c>
      <c r="AL67" s="58">
        <f t="shared" si="34"/>
        <v>0</v>
      </c>
      <c r="AM67" s="58">
        <f t="shared" si="34"/>
        <v>0</v>
      </c>
      <c r="AN67" s="57">
        <f t="shared" si="34"/>
        <v>0</v>
      </c>
      <c r="AO67" s="133">
        <f t="shared" si="34"/>
        <v>0</v>
      </c>
      <c r="AP67" s="127"/>
      <c r="AQ67" s="49"/>
      <c r="AR67" s="49"/>
      <c r="AS67" s="49"/>
      <c r="AT67" s="49"/>
      <c r="AU67" s="48"/>
    </row>
    <row r="68" spans="1:47" s="100" customFormat="1" ht="12.75" customHeight="1">
      <c r="A68" s="146">
        <v>68</v>
      </c>
      <c r="B68" s="29" t="s">
        <v>34</v>
      </c>
      <c r="C68" s="21" t="s">
        <v>247</v>
      </c>
      <c r="D68" s="20"/>
      <c r="E68" s="97"/>
      <c r="F68" s="97"/>
      <c r="G68" s="30"/>
      <c r="H68" s="27"/>
      <c r="I68" s="27"/>
      <c r="J68" s="27"/>
      <c r="K68" s="27"/>
      <c r="L68" s="26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40"/>
      <c r="AP68" s="19"/>
      <c r="AQ68" s="98"/>
      <c r="AR68" s="98"/>
      <c r="AS68" s="98"/>
      <c r="AT68" s="98"/>
      <c r="AU68" s="99"/>
    </row>
    <row r="69" spans="1:47" ht="12.75" customHeight="1">
      <c r="A69" s="146">
        <v>69</v>
      </c>
      <c r="B69" s="11" t="s">
        <v>34</v>
      </c>
      <c r="C69" s="10" t="s">
        <v>18</v>
      </c>
      <c r="E69" s="9">
        <v>4</v>
      </c>
      <c r="F69" s="31">
        <v>2800</v>
      </c>
      <c r="G69" s="46" t="s">
        <v>33</v>
      </c>
      <c r="H69" s="28"/>
      <c r="I69" s="28"/>
      <c r="J69" s="28"/>
      <c r="K69" s="28"/>
      <c r="L69" s="26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7" t="s">
        <v>2</v>
      </c>
      <c r="AC69" s="17" t="s">
        <v>2</v>
      </c>
      <c r="AD69" s="17" t="s">
        <v>2</v>
      </c>
      <c r="AE69" s="17" t="s">
        <v>2</v>
      </c>
      <c r="AF69" s="17"/>
      <c r="AG69" s="17"/>
      <c r="AH69" s="17"/>
      <c r="AI69" s="17"/>
      <c r="AJ69" s="17"/>
      <c r="AK69" s="17"/>
      <c r="AL69" s="17"/>
      <c r="AM69" s="17"/>
      <c r="AN69" s="17" t="s">
        <v>2</v>
      </c>
      <c r="AO69" s="40">
        <f>SUM(H69:AN69)</f>
        <v>0</v>
      </c>
      <c r="AP69" s="19"/>
      <c r="AQ69" s="2" t="s">
        <v>246</v>
      </c>
      <c r="AR69" s="2"/>
      <c r="AS69" s="2"/>
      <c r="AT69" s="2"/>
      <c r="AU69" s="39"/>
    </row>
    <row r="70" spans="1:47" s="100" customFormat="1" ht="12.75" customHeight="1" thickBot="1">
      <c r="A70" s="146">
        <v>70</v>
      </c>
      <c r="B70" s="142" t="s">
        <v>34</v>
      </c>
      <c r="C70" s="61" t="s">
        <v>60</v>
      </c>
      <c r="D70" s="60"/>
      <c r="E70" s="60"/>
      <c r="F70" s="118"/>
      <c r="G70" s="59"/>
      <c r="H70" s="58">
        <f aca="true" t="shared" si="36" ref="H70:AO70">SUM(H68:H69)</f>
        <v>0</v>
      </c>
      <c r="I70" s="58">
        <f t="shared" si="36"/>
        <v>0</v>
      </c>
      <c r="J70" s="58">
        <f t="shared" si="36"/>
        <v>0</v>
      </c>
      <c r="K70" s="58">
        <f t="shared" si="36"/>
        <v>0</v>
      </c>
      <c r="L70" s="58">
        <f t="shared" si="36"/>
        <v>0</v>
      </c>
      <c r="M70" s="58">
        <f t="shared" si="36"/>
        <v>0</v>
      </c>
      <c r="N70" s="58">
        <f t="shared" si="36"/>
        <v>0</v>
      </c>
      <c r="O70" s="58">
        <f t="shared" si="36"/>
        <v>0</v>
      </c>
      <c r="P70" s="58">
        <f t="shared" si="36"/>
        <v>0</v>
      </c>
      <c r="Q70" s="58">
        <f t="shared" si="36"/>
        <v>0</v>
      </c>
      <c r="R70" s="58">
        <f t="shared" si="36"/>
        <v>0</v>
      </c>
      <c r="S70" s="58">
        <f t="shared" si="36"/>
        <v>0</v>
      </c>
      <c r="T70" s="58">
        <f aca="true" t="shared" si="37" ref="T70:AA70">SUM(T68:T69)</f>
        <v>0</v>
      </c>
      <c r="U70" s="58">
        <f t="shared" si="37"/>
        <v>0</v>
      </c>
      <c r="V70" s="58">
        <f t="shared" si="37"/>
        <v>0</v>
      </c>
      <c r="W70" s="58">
        <f t="shared" si="37"/>
        <v>0</v>
      </c>
      <c r="X70" s="58">
        <f t="shared" si="37"/>
        <v>0</v>
      </c>
      <c r="Y70" s="58">
        <f t="shared" si="37"/>
        <v>0</v>
      </c>
      <c r="Z70" s="58">
        <f t="shared" si="37"/>
        <v>0</v>
      </c>
      <c r="AA70" s="58">
        <f t="shared" si="37"/>
        <v>0</v>
      </c>
      <c r="AB70" s="58">
        <f t="shared" si="36"/>
        <v>0</v>
      </c>
      <c r="AC70" s="58">
        <f t="shared" si="36"/>
        <v>0</v>
      </c>
      <c r="AD70" s="58">
        <f t="shared" si="36"/>
        <v>0</v>
      </c>
      <c r="AE70" s="58">
        <f t="shared" si="36"/>
        <v>0</v>
      </c>
      <c r="AF70" s="58">
        <f t="shared" si="36"/>
        <v>0</v>
      </c>
      <c r="AG70" s="58">
        <f t="shared" si="36"/>
        <v>0</v>
      </c>
      <c r="AH70" s="58">
        <f t="shared" si="36"/>
        <v>0</v>
      </c>
      <c r="AI70" s="58">
        <f t="shared" si="36"/>
        <v>0</v>
      </c>
      <c r="AJ70" s="58">
        <f t="shared" si="36"/>
        <v>0</v>
      </c>
      <c r="AK70" s="58">
        <f t="shared" si="36"/>
        <v>0</v>
      </c>
      <c r="AL70" s="58">
        <f t="shared" si="36"/>
        <v>0</v>
      </c>
      <c r="AM70" s="58">
        <f t="shared" si="36"/>
        <v>0</v>
      </c>
      <c r="AN70" s="57">
        <f t="shared" si="36"/>
        <v>0</v>
      </c>
      <c r="AO70" s="133">
        <f t="shared" si="36"/>
        <v>0</v>
      </c>
      <c r="AP70" s="127"/>
      <c r="AQ70" s="49"/>
      <c r="AR70" s="49"/>
      <c r="AS70" s="49"/>
      <c r="AT70" s="49"/>
      <c r="AU70" s="48"/>
    </row>
    <row r="71" spans="1:47" s="100" customFormat="1" ht="12.75" customHeight="1">
      <c r="A71" s="146">
        <v>71</v>
      </c>
      <c r="B71" s="140" t="s">
        <v>183</v>
      </c>
      <c r="C71" s="74" t="s">
        <v>185</v>
      </c>
      <c r="D71" s="82"/>
      <c r="E71" s="82"/>
      <c r="F71" s="106"/>
      <c r="G71" s="107"/>
      <c r="H71" s="108"/>
      <c r="I71" s="108"/>
      <c r="J71" s="108"/>
      <c r="K71" s="108"/>
      <c r="L71" s="112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62"/>
      <c r="AP71" s="114"/>
      <c r="AQ71" s="67" t="s">
        <v>184</v>
      </c>
      <c r="AR71" s="67"/>
      <c r="AS71" s="67"/>
      <c r="AT71" s="67"/>
      <c r="AU71" s="115"/>
    </row>
    <row r="72" spans="1:47" ht="12.75" customHeight="1">
      <c r="A72" s="146">
        <v>72</v>
      </c>
      <c r="B72" s="11" t="s">
        <v>183</v>
      </c>
      <c r="C72" s="10" t="s">
        <v>186</v>
      </c>
      <c r="D72" s="9" t="s">
        <v>188</v>
      </c>
      <c r="E72" s="31">
        <v>4</v>
      </c>
      <c r="F72" s="31">
        <v>3969</v>
      </c>
      <c r="H72" s="18"/>
      <c r="I72" s="18"/>
      <c r="J72" s="18"/>
      <c r="K72" s="18"/>
      <c r="L72" s="17"/>
      <c r="M72" s="175"/>
      <c r="N72" s="176"/>
      <c r="O72" s="176"/>
      <c r="P72" s="176"/>
      <c r="Q72" s="176"/>
      <c r="R72" s="17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 t="s">
        <v>9</v>
      </c>
      <c r="AG72" s="17" t="s">
        <v>9</v>
      </c>
      <c r="AH72" s="17" t="s">
        <v>9</v>
      </c>
      <c r="AI72" s="17" t="s">
        <v>9</v>
      </c>
      <c r="AJ72" s="17" t="s">
        <v>9</v>
      </c>
      <c r="AK72" s="17"/>
      <c r="AL72" s="17"/>
      <c r="AM72" s="17"/>
      <c r="AN72" s="17"/>
      <c r="AO72" s="40">
        <f aca="true" t="shared" si="38" ref="AO72:AO78">SUM(H72:AN72)</f>
        <v>0</v>
      </c>
      <c r="AP72" s="19"/>
      <c r="AQ72" s="2" t="s">
        <v>187</v>
      </c>
      <c r="AR72" s="2"/>
      <c r="AS72" s="2"/>
      <c r="AT72" s="2"/>
      <c r="AU72" s="39"/>
    </row>
    <row r="73" spans="1:47" ht="12.75" customHeight="1">
      <c r="A73" s="146">
        <v>73</v>
      </c>
      <c r="B73" s="11" t="s">
        <v>183</v>
      </c>
      <c r="C73" s="10" t="s">
        <v>189</v>
      </c>
      <c r="E73" s="31"/>
      <c r="H73" s="18"/>
      <c r="I73" s="18"/>
      <c r="J73" s="18"/>
      <c r="K73" s="18"/>
      <c r="L73" s="17"/>
      <c r="M73" s="175"/>
      <c r="N73" s="176"/>
      <c r="O73" s="176"/>
      <c r="P73" s="176"/>
      <c r="Q73" s="176"/>
      <c r="R73" s="17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 t="s">
        <v>9</v>
      </c>
      <c r="AG73" s="17" t="s">
        <v>9</v>
      </c>
      <c r="AH73" s="17" t="s">
        <v>9</v>
      </c>
      <c r="AI73" s="17" t="s">
        <v>9</v>
      </c>
      <c r="AJ73" s="17" t="s">
        <v>9</v>
      </c>
      <c r="AK73" s="17"/>
      <c r="AL73" s="17"/>
      <c r="AM73" s="17"/>
      <c r="AN73" s="17"/>
      <c r="AO73" s="40">
        <f t="shared" si="38"/>
        <v>0</v>
      </c>
      <c r="AP73" s="19"/>
      <c r="AQ73" s="2" t="s">
        <v>187</v>
      </c>
      <c r="AR73" s="2"/>
      <c r="AS73" s="2"/>
      <c r="AT73" s="2"/>
      <c r="AU73" s="39"/>
    </row>
    <row r="74" spans="1:47" ht="12.75" customHeight="1">
      <c r="A74" s="146">
        <v>74</v>
      </c>
      <c r="B74" s="11" t="s">
        <v>183</v>
      </c>
      <c r="C74" s="10" t="s">
        <v>190</v>
      </c>
      <c r="D74" s="9" t="s">
        <v>143</v>
      </c>
      <c r="E74" s="43">
        <v>4</v>
      </c>
      <c r="F74" s="295">
        <v>6085</v>
      </c>
      <c r="H74" s="18"/>
      <c r="I74" s="18"/>
      <c r="J74" s="18"/>
      <c r="K74" s="18"/>
      <c r="L74" s="17"/>
      <c r="M74" s="175"/>
      <c r="N74" s="176"/>
      <c r="O74" s="176"/>
      <c r="P74" s="176"/>
      <c r="Q74" s="176"/>
      <c r="R74" s="17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 t="s">
        <v>9</v>
      </c>
      <c r="AI74" s="17" t="s">
        <v>9</v>
      </c>
      <c r="AJ74" s="17" t="s">
        <v>9</v>
      </c>
      <c r="AK74" s="17" t="s">
        <v>9</v>
      </c>
      <c r="AL74" s="17"/>
      <c r="AM74" s="17"/>
      <c r="AN74" s="17"/>
      <c r="AO74" s="40">
        <f t="shared" si="38"/>
        <v>0</v>
      </c>
      <c r="AP74" s="19"/>
      <c r="AQ74" s="2" t="s">
        <v>194</v>
      </c>
      <c r="AR74" s="2"/>
      <c r="AS74" s="2"/>
      <c r="AT74" s="2"/>
      <c r="AU74" s="39"/>
    </row>
    <row r="75" spans="1:47" ht="12.75" customHeight="1">
      <c r="A75" s="146">
        <v>75</v>
      </c>
      <c r="B75" s="11" t="s">
        <v>183</v>
      </c>
      <c r="C75" s="10" t="s">
        <v>191</v>
      </c>
      <c r="D75" s="43" t="s">
        <v>256</v>
      </c>
      <c r="E75" s="43">
        <v>4</v>
      </c>
      <c r="F75" s="295">
        <v>3971</v>
      </c>
      <c r="G75" s="42"/>
      <c r="H75" s="18"/>
      <c r="I75" s="18"/>
      <c r="J75" s="18"/>
      <c r="K75" s="18"/>
      <c r="L75" s="17"/>
      <c r="M75" s="175"/>
      <c r="N75" s="176"/>
      <c r="O75" s="176"/>
      <c r="P75" s="176"/>
      <c r="Q75" s="176"/>
      <c r="R75" s="17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 t="s">
        <v>9</v>
      </c>
      <c r="AI75" s="17" t="s">
        <v>9</v>
      </c>
      <c r="AJ75" s="17" t="s">
        <v>2</v>
      </c>
      <c r="AK75" s="17" t="s">
        <v>2</v>
      </c>
      <c r="AL75" s="17" t="s">
        <v>2</v>
      </c>
      <c r="AM75" s="17"/>
      <c r="AN75" s="17"/>
      <c r="AO75" s="40">
        <f t="shared" si="38"/>
        <v>0</v>
      </c>
      <c r="AP75" s="19"/>
      <c r="AQ75" s="2" t="s">
        <v>195</v>
      </c>
      <c r="AR75" s="2"/>
      <c r="AS75" s="2"/>
      <c r="AT75" s="2"/>
      <c r="AU75" s="39"/>
    </row>
    <row r="76" spans="1:47" ht="12.75" customHeight="1">
      <c r="A76" s="146">
        <v>76</v>
      </c>
      <c r="B76" s="11" t="s">
        <v>183</v>
      </c>
      <c r="C76" s="10" t="s">
        <v>192</v>
      </c>
      <c r="D76" s="43" t="s">
        <v>143</v>
      </c>
      <c r="E76" s="43">
        <v>4</v>
      </c>
      <c r="F76" s="295">
        <v>4851</v>
      </c>
      <c r="G76" s="42">
        <v>35</v>
      </c>
      <c r="H76" s="18"/>
      <c r="I76" s="18"/>
      <c r="J76" s="18"/>
      <c r="K76" s="18"/>
      <c r="L76" s="17"/>
      <c r="M76" s="175"/>
      <c r="N76" s="176"/>
      <c r="O76" s="176"/>
      <c r="P76" s="176"/>
      <c r="Q76" s="176"/>
      <c r="R76" s="17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 t="s">
        <v>9</v>
      </c>
      <c r="AI76" s="17" t="s">
        <v>9</v>
      </c>
      <c r="AJ76" s="17" t="s">
        <v>9</v>
      </c>
      <c r="AK76" s="17" t="s">
        <v>9</v>
      </c>
      <c r="AL76" s="17" t="s">
        <v>9</v>
      </c>
      <c r="AM76" s="17" t="s">
        <v>9</v>
      </c>
      <c r="AN76" s="17" t="s">
        <v>9</v>
      </c>
      <c r="AO76" s="40">
        <f t="shared" si="38"/>
        <v>0</v>
      </c>
      <c r="AP76" s="19"/>
      <c r="AQ76" s="2" t="s">
        <v>196</v>
      </c>
      <c r="AR76" s="2"/>
      <c r="AS76" s="2"/>
      <c r="AT76" s="2"/>
      <c r="AU76" s="39"/>
    </row>
    <row r="77" spans="1:47" ht="12.75" customHeight="1">
      <c r="A77" s="146">
        <v>77</v>
      </c>
      <c r="B77" s="11" t="s">
        <v>183</v>
      </c>
      <c r="C77" s="10" t="s">
        <v>193</v>
      </c>
      <c r="D77" s="43" t="s">
        <v>188</v>
      </c>
      <c r="E77" s="43">
        <v>4</v>
      </c>
      <c r="F77" s="295">
        <v>7241</v>
      </c>
      <c r="G77" s="42"/>
      <c r="H77" s="18"/>
      <c r="I77" s="18"/>
      <c r="J77" s="18"/>
      <c r="K77" s="18"/>
      <c r="L77" s="17"/>
      <c r="M77" s="175"/>
      <c r="N77" s="176"/>
      <c r="O77" s="176"/>
      <c r="P77" s="176"/>
      <c r="Q77" s="176"/>
      <c r="R77" s="17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 t="s">
        <v>9</v>
      </c>
      <c r="AI77" s="17" t="s">
        <v>9</v>
      </c>
      <c r="AJ77" s="17" t="s">
        <v>9</v>
      </c>
      <c r="AK77" s="17" t="s">
        <v>9</v>
      </c>
      <c r="AL77" s="17" t="s">
        <v>9</v>
      </c>
      <c r="AM77" s="17" t="s">
        <v>9</v>
      </c>
      <c r="AN77" s="17" t="s">
        <v>9</v>
      </c>
      <c r="AO77" s="40">
        <f t="shared" si="38"/>
        <v>0</v>
      </c>
      <c r="AP77" s="19"/>
      <c r="AQ77" s="2" t="s">
        <v>197</v>
      </c>
      <c r="AR77" s="2"/>
      <c r="AS77" s="2"/>
      <c r="AT77" s="2"/>
      <c r="AU77" s="39"/>
    </row>
    <row r="78" spans="1:47" ht="12.75" customHeight="1">
      <c r="A78" s="146">
        <v>78</v>
      </c>
      <c r="B78" s="11" t="s">
        <v>183</v>
      </c>
      <c r="E78" s="31"/>
      <c r="H78" s="18"/>
      <c r="I78" s="18"/>
      <c r="J78" s="18"/>
      <c r="K78" s="18"/>
      <c r="L78" s="17"/>
      <c r="M78" s="175"/>
      <c r="N78" s="176"/>
      <c r="O78" s="176"/>
      <c r="P78" s="176"/>
      <c r="Q78" s="176"/>
      <c r="R78" s="17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40">
        <f t="shared" si="38"/>
        <v>0</v>
      </c>
      <c r="AP78" s="19"/>
      <c r="AR78" s="2"/>
      <c r="AS78" s="2"/>
      <c r="AT78" s="2"/>
      <c r="AU78" s="39"/>
    </row>
    <row r="79" spans="1:47" s="100" customFormat="1" ht="12.75" customHeight="1" thickBot="1">
      <c r="A79" s="146">
        <v>79</v>
      </c>
      <c r="B79" s="142" t="s">
        <v>183</v>
      </c>
      <c r="C79" s="61" t="s">
        <v>60</v>
      </c>
      <c r="D79" s="60"/>
      <c r="E79" s="60"/>
      <c r="F79" s="118"/>
      <c r="G79" s="59"/>
      <c r="H79" s="58">
        <f aca="true" t="shared" si="39" ref="H79:AO79">SUM(H72:H78)</f>
        <v>0</v>
      </c>
      <c r="I79" s="58">
        <f t="shared" si="39"/>
        <v>0</v>
      </c>
      <c r="J79" s="58">
        <f t="shared" si="39"/>
        <v>0</v>
      </c>
      <c r="K79" s="58">
        <f t="shared" si="39"/>
        <v>0</v>
      </c>
      <c r="L79" s="58">
        <f t="shared" si="39"/>
        <v>0</v>
      </c>
      <c r="M79" s="58">
        <f t="shared" si="39"/>
        <v>0</v>
      </c>
      <c r="N79" s="58">
        <f t="shared" si="39"/>
        <v>0</v>
      </c>
      <c r="O79" s="58">
        <f t="shared" si="39"/>
        <v>0</v>
      </c>
      <c r="P79" s="58">
        <f t="shared" si="39"/>
        <v>0</v>
      </c>
      <c r="Q79" s="58">
        <f t="shared" si="39"/>
        <v>0</v>
      </c>
      <c r="R79" s="58">
        <f t="shared" si="39"/>
        <v>0</v>
      </c>
      <c r="S79" s="58">
        <f t="shared" si="39"/>
        <v>0</v>
      </c>
      <c r="T79" s="58">
        <f t="shared" si="39"/>
        <v>0</v>
      </c>
      <c r="U79" s="58">
        <f t="shared" si="39"/>
        <v>0</v>
      </c>
      <c r="V79" s="58">
        <f t="shared" si="39"/>
        <v>0</v>
      </c>
      <c r="W79" s="58">
        <f t="shared" si="39"/>
        <v>0</v>
      </c>
      <c r="X79" s="58">
        <f t="shared" si="39"/>
        <v>0</v>
      </c>
      <c r="Y79" s="58">
        <f t="shared" si="39"/>
        <v>0</v>
      </c>
      <c r="Z79" s="58">
        <f t="shared" si="39"/>
        <v>0</v>
      </c>
      <c r="AA79" s="58">
        <f t="shared" si="39"/>
        <v>0</v>
      </c>
      <c r="AB79" s="58">
        <f t="shared" si="39"/>
        <v>0</v>
      </c>
      <c r="AC79" s="58">
        <f t="shared" si="39"/>
        <v>0</v>
      </c>
      <c r="AD79" s="58">
        <f t="shared" si="39"/>
        <v>0</v>
      </c>
      <c r="AE79" s="58">
        <f t="shared" si="39"/>
        <v>0</v>
      </c>
      <c r="AF79" s="58">
        <f t="shared" si="39"/>
        <v>0</v>
      </c>
      <c r="AG79" s="58">
        <f t="shared" si="39"/>
        <v>0</v>
      </c>
      <c r="AH79" s="58">
        <f t="shared" si="39"/>
        <v>0</v>
      </c>
      <c r="AI79" s="58">
        <f t="shared" si="39"/>
        <v>0</v>
      </c>
      <c r="AJ79" s="58">
        <f t="shared" si="39"/>
        <v>0</v>
      </c>
      <c r="AK79" s="58">
        <f t="shared" si="39"/>
        <v>0</v>
      </c>
      <c r="AL79" s="58">
        <f t="shared" si="39"/>
        <v>0</v>
      </c>
      <c r="AM79" s="58">
        <f t="shared" si="39"/>
        <v>0</v>
      </c>
      <c r="AN79" s="57">
        <f t="shared" si="39"/>
        <v>0</v>
      </c>
      <c r="AO79" s="133">
        <f t="shared" si="39"/>
        <v>0</v>
      </c>
      <c r="AP79" s="127"/>
      <c r="AQ79" s="49"/>
      <c r="AR79" s="49"/>
      <c r="AS79" s="49"/>
      <c r="AT79" s="49"/>
      <c r="AU79" s="48"/>
    </row>
    <row r="80" spans="1:47" s="100" customFormat="1" ht="12.75" customHeight="1">
      <c r="A80" s="146">
        <v>80</v>
      </c>
      <c r="B80" s="140" t="s">
        <v>32</v>
      </c>
      <c r="C80" s="74" t="s">
        <v>149</v>
      </c>
      <c r="D80" s="82"/>
      <c r="E80" s="82"/>
      <c r="F80" s="106"/>
      <c r="G80" s="107"/>
      <c r="H80" s="108"/>
      <c r="I80" s="108"/>
      <c r="J80" s="108"/>
      <c r="K80" s="108"/>
      <c r="L80" s="112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62"/>
      <c r="AP80" s="114"/>
      <c r="AQ80" s="67"/>
      <c r="AR80" s="67"/>
      <c r="AS80" s="67"/>
      <c r="AT80" s="67"/>
      <c r="AU80" s="115"/>
    </row>
    <row r="81" spans="1:47" ht="12.75" customHeight="1">
      <c r="A81" s="146">
        <v>81</v>
      </c>
      <c r="B81" s="11" t="s">
        <v>32</v>
      </c>
      <c r="C81" s="10" t="s">
        <v>18</v>
      </c>
      <c r="D81" s="9" t="s">
        <v>98</v>
      </c>
      <c r="E81" s="31">
        <v>4</v>
      </c>
      <c r="F81" s="31">
        <v>9240</v>
      </c>
      <c r="G81" s="8">
        <v>45</v>
      </c>
      <c r="H81" s="18"/>
      <c r="I81" s="18"/>
      <c r="J81" s="18"/>
      <c r="K81" s="18"/>
      <c r="L81" s="17"/>
      <c r="M81" s="175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"/>
      <c r="AF81" s="17" t="s">
        <v>9</v>
      </c>
      <c r="AG81" s="17"/>
      <c r="AH81" s="17"/>
      <c r="AI81" s="17"/>
      <c r="AJ81" s="17"/>
      <c r="AK81" s="17"/>
      <c r="AL81" s="17"/>
      <c r="AM81" s="17"/>
      <c r="AN81" s="17"/>
      <c r="AO81" s="40">
        <f>SUM(H81:AN81)</f>
        <v>0</v>
      </c>
      <c r="AP81" s="19"/>
      <c r="AQ81" s="2" t="s">
        <v>240</v>
      </c>
      <c r="AR81" s="2"/>
      <c r="AS81" s="2"/>
      <c r="AT81" s="2"/>
      <c r="AU81" s="39"/>
    </row>
    <row r="82" spans="1:47" ht="12.75" customHeight="1">
      <c r="A82" s="146">
        <v>82</v>
      </c>
      <c r="B82" s="11" t="s">
        <v>134</v>
      </c>
      <c r="C82" s="10" t="s">
        <v>93</v>
      </c>
      <c r="E82" s="31">
        <v>4</v>
      </c>
      <c r="F82" s="31">
        <v>2612</v>
      </c>
      <c r="G82" s="8">
        <v>18</v>
      </c>
      <c r="H82" s="18"/>
      <c r="I82" s="18"/>
      <c r="J82" s="18"/>
      <c r="K82" s="18"/>
      <c r="L82" s="17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7"/>
      <c r="AF82" s="17"/>
      <c r="AG82" s="17"/>
      <c r="AH82" s="17"/>
      <c r="AI82" s="17"/>
      <c r="AJ82" s="17"/>
      <c r="AK82" s="17"/>
      <c r="AL82" s="17"/>
      <c r="AM82" s="17"/>
      <c r="AN82" s="17" t="s">
        <v>9</v>
      </c>
      <c r="AO82" s="40">
        <f>SUM(H82:AN82)</f>
        <v>0</v>
      </c>
      <c r="AP82" s="19"/>
      <c r="AQ82" s="2" t="s">
        <v>135</v>
      </c>
      <c r="AR82" s="2"/>
      <c r="AS82" s="2"/>
      <c r="AT82" s="2"/>
      <c r="AU82" s="39"/>
    </row>
    <row r="83" spans="1:47" s="100" customFormat="1" ht="12.75" customHeight="1" thickBot="1">
      <c r="A83" s="146">
        <v>83</v>
      </c>
      <c r="B83" s="142" t="s">
        <v>32</v>
      </c>
      <c r="C83" s="61" t="s">
        <v>60</v>
      </c>
      <c r="D83" s="60"/>
      <c r="E83" s="60"/>
      <c r="F83" s="118"/>
      <c r="G83" s="59"/>
      <c r="H83" s="58">
        <f aca="true" t="shared" si="40" ref="H83:AO83">SUM(H81:H82)</f>
        <v>0</v>
      </c>
      <c r="I83" s="58">
        <f t="shared" si="40"/>
        <v>0</v>
      </c>
      <c r="J83" s="58">
        <f t="shared" si="40"/>
        <v>0</v>
      </c>
      <c r="K83" s="58">
        <f t="shared" si="40"/>
        <v>0</v>
      </c>
      <c r="L83" s="58">
        <f t="shared" si="40"/>
        <v>0</v>
      </c>
      <c r="M83" s="58">
        <f t="shared" si="40"/>
        <v>0</v>
      </c>
      <c r="N83" s="58">
        <f t="shared" si="40"/>
        <v>0</v>
      </c>
      <c r="O83" s="58">
        <f t="shared" si="40"/>
        <v>0</v>
      </c>
      <c r="P83" s="58">
        <f t="shared" si="40"/>
        <v>0</v>
      </c>
      <c r="Q83" s="58">
        <f t="shared" si="40"/>
        <v>0</v>
      </c>
      <c r="R83" s="58">
        <f t="shared" si="40"/>
        <v>0</v>
      </c>
      <c r="S83" s="58">
        <f t="shared" si="40"/>
        <v>0</v>
      </c>
      <c r="T83" s="58">
        <f aca="true" t="shared" si="41" ref="T83:AA83">SUM(T81:T82)</f>
        <v>0</v>
      </c>
      <c r="U83" s="58">
        <f t="shared" si="41"/>
        <v>0</v>
      </c>
      <c r="V83" s="58">
        <f t="shared" si="41"/>
        <v>0</v>
      </c>
      <c r="W83" s="58">
        <f t="shared" si="41"/>
        <v>0</v>
      </c>
      <c r="X83" s="58">
        <f t="shared" si="41"/>
        <v>0</v>
      </c>
      <c r="Y83" s="58">
        <f t="shared" si="41"/>
        <v>0</v>
      </c>
      <c r="Z83" s="58">
        <f t="shared" si="41"/>
        <v>0</v>
      </c>
      <c r="AA83" s="58">
        <f t="shared" si="41"/>
        <v>0</v>
      </c>
      <c r="AB83" s="58">
        <f t="shared" si="40"/>
        <v>0</v>
      </c>
      <c r="AC83" s="58">
        <f t="shared" si="40"/>
        <v>0</v>
      </c>
      <c r="AD83" s="58">
        <f t="shared" si="40"/>
        <v>0</v>
      </c>
      <c r="AE83" s="58">
        <f t="shared" si="40"/>
        <v>0</v>
      </c>
      <c r="AF83" s="58">
        <f t="shared" si="40"/>
        <v>0</v>
      </c>
      <c r="AG83" s="58">
        <f t="shared" si="40"/>
        <v>0</v>
      </c>
      <c r="AH83" s="58">
        <f t="shared" si="40"/>
        <v>0</v>
      </c>
      <c r="AI83" s="58">
        <f t="shared" si="40"/>
        <v>0</v>
      </c>
      <c r="AJ83" s="58">
        <f t="shared" si="40"/>
        <v>0</v>
      </c>
      <c r="AK83" s="58">
        <f t="shared" si="40"/>
        <v>0</v>
      </c>
      <c r="AL83" s="58">
        <f t="shared" si="40"/>
        <v>0</v>
      </c>
      <c r="AM83" s="58">
        <f t="shared" si="40"/>
        <v>0</v>
      </c>
      <c r="AN83" s="57">
        <f t="shared" si="40"/>
        <v>0</v>
      </c>
      <c r="AO83" s="133">
        <f t="shared" si="40"/>
        <v>0</v>
      </c>
      <c r="AP83" s="127"/>
      <c r="AQ83" s="49"/>
      <c r="AR83" s="49"/>
      <c r="AS83" s="49"/>
      <c r="AT83" s="49"/>
      <c r="AU83" s="48"/>
    </row>
    <row r="84" spans="1:47" s="100" customFormat="1" ht="12.75" customHeight="1">
      <c r="A84" s="146">
        <v>84</v>
      </c>
      <c r="B84" s="140" t="s">
        <v>29</v>
      </c>
      <c r="C84" s="21" t="s">
        <v>114</v>
      </c>
      <c r="D84" s="20"/>
      <c r="E84" s="97"/>
      <c r="F84" s="97"/>
      <c r="G84" s="30"/>
      <c r="H84" s="33"/>
      <c r="I84" s="33"/>
      <c r="J84" s="33"/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40"/>
      <c r="AP84" s="19"/>
      <c r="AQ84" s="98"/>
      <c r="AR84" s="98"/>
      <c r="AS84" s="98"/>
      <c r="AT84" s="98"/>
      <c r="AU84" s="99"/>
    </row>
    <row r="85" spans="1:47" ht="12.75" customHeight="1">
      <c r="A85" s="146">
        <v>85</v>
      </c>
      <c r="B85" s="11" t="s">
        <v>29</v>
      </c>
      <c r="C85" s="10" t="s">
        <v>31</v>
      </c>
      <c r="E85" s="31">
        <v>2</v>
      </c>
      <c r="F85" s="31">
        <v>2760</v>
      </c>
      <c r="G85" s="45" t="s">
        <v>30</v>
      </c>
      <c r="H85" s="28"/>
      <c r="I85" s="28"/>
      <c r="J85" s="28"/>
      <c r="K85" s="28"/>
      <c r="L85" s="12"/>
      <c r="M85" s="175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"/>
      <c r="AF85" s="17"/>
      <c r="AG85" s="17"/>
      <c r="AH85" s="17" t="s">
        <v>2</v>
      </c>
      <c r="AI85" s="17" t="s">
        <v>2</v>
      </c>
      <c r="AJ85" s="17" t="s">
        <v>2</v>
      </c>
      <c r="AK85" s="17" t="s">
        <v>2</v>
      </c>
      <c r="AL85" s="17" t="s">
        <v>2</v>
      </c>
      <c r="AM85" s="17" t="s">
        <v>2</v>
      </c>
      <c r="AN85" s="17" t="s">
        <v>2</v>
      </c>
      <c r="AO85" s="40">
        <f>SUM(H85:AN85)</f>
        <v>0</v>
      </c>
      <c r="AP85" s="19"/>
      <c r="AQ85" s="2" t="s">
        <v>113</v>
      </c>
      <c r="AR85" s="2"/>
      <c r="AS85" s="2"/>
      <c r="AT85" s="2"/>
      <c r="AU85" s="39"/>
    </row>
    <row r="86" spans="1:47" ht="12.75" customHeight="1">
      <c r="A86" s="146">
        <v>86</v>
      </c>
      <c r="B86" s="11" t="s">
        <v>29</v>
      </c>
      <c r="C86" s="10" t="s">
        <v>28</v>
      </c>
      <c r="E86" s="9">
        <v>4</v>
      </c>
      <c r="F86" s="31">
        <v>4149</v>
      </c>
      <c r="G86" s="44" t="s">
        <v>27</v>
      </c>
      <c r="H86" s="28"/>
      <c r="I86" s="28"/>
      <c r="J86" s="28"/>
      <c r="K86" s="28"/>
      <c r="L86" s="12"/>
      <c r="M86" s="175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"/>
      <c r="AF86" s="17"/>
      <c r="AG86" s="17"/>
      <c r="AH86" s="17" t="s">
        <v>2</v>
      </c>
      <c r="AI86" s="17" t="s">
        <v>2</v>
      </c>
      <c r="AJ86" s="17" t="s">
        <v>2</v>
      </c>
      <c r="AK86" s="17" t="s">
        <v>2</v>
      </c>
      <c r="AL86" s="17" t="s">
        <v>2</v>
      </c>
      <c r="AM86" s="17" t="s">
        <v>2</v>
      </c>
      <c r="AN86" s="17" t="s">
        <v>2</v>
      </c>
      <c r="AO86" s="40">
        <f>SUM(H86:AN86)</f>
        <v>0</v>
      </c>
      <c r="AP86" s="19"/>
      <c r="AQ86" s="2" t="s">
        <v>113</v>
      </c>
      <c r="AR86" s="2"/>
      <c r="AS86" s="2"/>
      <c r="AT86" s="2"/>
      <c r="AU86" s="39"/>
    </row>
    <row r="87" spans="1:47" ht="12.75" customHeight="1">
      <c r="A87" s="146">
        <v>87</v>
      </c>
      <c r="B87" s="11" t="s">
        <v>29</v>
      </c>
      <c r="C87" s="10" t="s">
        <v>18</v>
      </c>
      <c r="D87" s="9" t="s">
        <v>98</v>
      </c>
      <c r="E87" s="31">
        <v>4</v>
      </c>
      <c r="F87" s="31">
        <v>7241</v>
      </c>
      <c r="G87" s="8">
        <v>35</v>
      </c>
      <c r="H87" s="28"/>
      <c r="I87" s="28"/>
      <c r="J87" s="28"/>
      <c r="K87" s="28"/>
      <c r="L87" s="26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7"/>
      <c r="AF87" s="17"/>
      <c r="AG87" s="17"/>
      <c r="AH87" s="17" t="s">
        <v>9</v>
      </c>
      <c r="AI87" s="17" t="s">
        <v>2</v>
      </c>
      <c r="AJ87" s="17" t="s">
        <v>2</v>
      </c>
      <c r="AK87" s="17" t="s">
        <v>2</v>
      </c>
      <c r="AL87" s="17" t="s">
        <v>2</v>
      </c>
      <c r="AM87" s="17" t="s">
        <v>2</v>
      </c>
      <c r="AN87" s="17" t="s">
        <v>2</v>
      </c>
      <c r="AO87" s="40">
        <f>SUM(H87:AN87)</f>
        <v>0</v>
      </c>
      <c r="AP87" s="19"/>
      <c r="AQ87" s="2" t="s">
        <v>94</v>
      </c>
      <c r="AR87" s="2"/>
      <c r="AS87" s="2"/>
      <c r="AT87" s="2"/>
      <c r="AU87" s="39"/>
    </row>
    <row r="88" spans="1:47" s="100" customFormat="1" ht="12.75" customHeight="1" thickBot="1">
      <c r="A88" s="146">
        <v>88</v>
      </c>
      <c r="B88" s="142" t="s">
        <v>29</v>
      </c>
      <c r="C88" s="61" t="s">
        <v>60</v>
      </c>
      <c r="D88" s="60"/>
      <c r="E88" s="60"/>
      <c r="F88" s="118"/>
      <c r="G88" s="59"/>
      <c r="H88" s="58">
        <f aca="true" t="shared" si="42" ref="H88:M88">SUM(H84:H87)</f>
        <v>0</v>
      </c>
      <c r="I88" s="58">
        <f t="shared" si="42"/>
        <v>0</v>
      </c>
      <c r="J88" s="58">
        <f t="shared" si="42"/>
        <v>0</v>
      </c>
      <c r="K88" s="58">
        <f t="shared" si="42"/>
        <v>0</v>
      </c>
      <c r="L88" s="58">
        <f t="shared" si="42"/>
        <v>0</v>
      </c>
      <c r="M88" s="58">
        <f t="shared" si="42"/>
        <v>0</v>
      </c>
      <c r="N88" s="58">
        <f aca="true" t="shared" si="43" ref="N88:AN88">SUM(N84:N87)</f>
        <v>0</v>
      </c>
      <c r="O88" s="58">
        <f t="shared" si="43"/>
        <v>0</v>
      </c>
      <c r="P88" s="58">
        <f t="shared" si="43"/>
        <v>0</v>
      </c>
      <c r="Q88" s="58">
        <f t="shared" si="43"/>
        <v>0</v>
      </c>
      <c r="R88" s="58">
        <f t="shared" si="43"/>
        <v>0</v>
      </c>
      <c r="S88" s="58">
        <f t="shared" si="43"/>
        <v>0</v>
      </c>
      <c r="T88" s="58">
        <f aca="true" t="shared" si="44" ref="T88:AA88">SUM(T84:T87)</f>
        <v>0</v>
      </c>
      <c r="U88" s="58">
        <f t="shared" si="44"/>
        <v>0</v>
      </c>
      <c r="V88" s="58">
        <f t="shared" si="44"/>
        <v>0</v>
      </c>
      <c r="W88" s="58">
        <f t="shared" si="44"/>
        <v>0</v>
      </c>
      <c r="X88" s="58">
        <f t="shared" si="44"/>
        <v>0</v>
      </c>
      <c r="Y88" s="58">
        <f t="shared" si="44"/>
        <v>0</v>
      </c>
      <c r="Z88" s="58">
        <f t="shared" si="44"/>
        <v>0</v>
      </c>
      <c r="AA88" s="58">
        <f t="shared" si="44"/>
        <v>0</v>
      </c>
      <c r="AB88" s="58">
        <f t="shared" si="43"/>
        <v>0</v>
      </c>
      <c r="AC88" s="58">
        <f t="shared" si="43"/>
        <v>0</v>
      </c>
      <c r="AD88" s="58">
        <f t="shared" si="43"/>
        <v>0</v>
      </c>
      <c r="AE88" s="58">
        <f t="shared" si="43"/>
        <v>0</v>
      </c>
      <c r="AF88" s="58">
        <f t="shared" si="43"/>
        <v>0</v>
      </c>
      <c r="AG88" s="58">
        <f t="shared" si="43"/>
        <v>0</v>
      </c>
      <c r="AH88" s="58">
        <f t="shared" si="43"/>
        <v>0</v>
      </c>
      <c r="AI88" s="58">
        <f t="shared" si="43"/>
        <v>0</v>
      </c>
      <c r="AJ88" s="58">
        <f t="shared" si="43"/>
        <v>0</v>
      </c>
      <c r="AK88" s="58">
        <f t="shared" si="43"/>
        <v>0</v>
      </c>
      <c r="AL88" s="58">
        <f t="shared" si="43"/>
        <v>0</v>
      </c>
      <c r="AM88" s="58">
        <f t="shared" si="43"/>
        <v>0</v>
      </c>
      <c r="AN88" s="58">
        <f t="shared" si="43"/>
        <v>0</v>
      </c>
      <c r="AO88" s="70">
        <f>SUM(H88:AN88)</f>
        <v>0</v>
      </c>
      <c r="AP88" s="127"/>
      <c r="AQ88" s="49"/>
      <c r="AR88" s="49"/>
      <c r="AS88" s="49"/>
      <c r="AT88" s="49"/>
      <c r="AU88" s="116"/>
    </row>
    <row r="89" spans="1:47" s="100" customFormat="1" ht="12.75" customHeight="1">
      <c r="A89" s="146">
        <v>89</v>
      </c>
      <c r="B89" s="140" t="s">
        <v>26</v>
      </c>
      <c r="C89" s="21" t="s">
        <v>116</v>
      </c>
      <c r="D89" s="20"/>
      <c r="E89" s="97"/>
      <c r="F89" s="97"/>
      <c r="G89" s="30"/>
      <c r="H89" s="27"/>
      <c r="I89" s="27"/>
      <c r="J89" s="27"/>
      <c r="K89" s="27"/>
      <c r="L89" s="26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40"/>
      <c r="AP89" s="19"/>
      <c r="AQ89" s="98"/>
      <c r="AR89" s="67"/>
      <c r="AS89" s="67"/>
      <c r="AT89" s="67"/>
      <c r="AU89" s="115"/>
    </row>
    <row r="90" spans="1:47" ht="12.75" customHeight="1">
      <c r="A90" s="146">
        <v>90</v>
      </c>
      <c r="B90" s="11" t="s">
        <v>26</v>
      </c>
      <c r="C90" s="10" t="s">
        <v>25</v>
      </c>
      <c r="E90" s="31">
        <v>4</v>
      </c>
      <c r="F90" s="31">
        <v>7241</v>
      </c>
      <c r="G90" s="8">
        <v>20</v>
      </c>
      <c r="H90" s="28"/>
      <c r="I90" s="28"/>
      <c r="J90" s="28"/>
      <c r="K90" s="28"/>
      <c r="L90" s="12"/>
      <c r="M90" s="175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"/>
      <c r="AE90" s="17">
        <v>2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40">
        <f>SUM(H90:AN90)</f>
        <v>2</v>
      </c>
      <c r="AP90" s="19"/>
      <c r="AQ90" s="2" t="s">
        <v>115</v>
      </c>
      <c r="AR90" s="2"/>
      <c r="AS90" s="2"/>
      <c r="AT90" s="2"/>
      <c r="AU90" s="39"/>
    </row>
    <row r="91" spans="1:47" s="100" customFormat="1" ht="12.75" customHeight="1" thickBot="1">
      <c r="A91" s="146">
        <v>91</v>
      </c>
      <c r="B91" s="142" t="s">
        <v>26</v>
      </c>
      <c r="C91" s="61" t="s">
        <v>60</v>
      </c>
      <c r="D91" s="60"/>
      <c r="E91" s="60"/>
      <c r="F91" s="118"/>
      <c r="G91" s="59"/>
      <c r="H91" s="58">
        <f aca="true" t="shared" si="45" ref="H91:AO91">SUM(H89:H90)</f>
        <v>0</v>
      </c>
      <c r="I91" s="58">
        <f t="shared" si="45"/>
        <v>0</v>
      </c>
      <c r="J91" s="58">
        <f t="shared" si="45"/>
        <v>0</v>
      </c>
      <c r="K91" s="58">
        <f t="shared" si="45"/>
        <v>0</v>
      </c>
      <c r="L91" s="58">
        <f t="shared" si="45"/>
        <v>0</v>
      </c>
      <c r="M91" s="58">
        <f t="shared" si="45"/>
        <v>0</v>
      </c>
      <c r="N91" s="58">
        <f t="shared" si="45"/>
        <v>0</v>
      </c>
      <c r="O91" s="58">
        <f t="shared" si="45"/>
        <v>0</v>
      </c>
      <c r="P91" s="58">
        <f t="shared" si="45"/>
        <v>0</v>
      </c>
      <c r="Q91" s="58">
        <f t="shared" si="45"/>
        <v>0</v>
      </c>
      <c r="R91" s="58">
        <f t="shared" si="45"/>
        <v>0</v>
      </c>
      <c r="S91" s="58">
        <f t="shared" si="45"/>
        <v>0</v>
      </c>
      <c r="T91" s="58">
        <f aca="true" t="shared" si="46" ref="T91:AA91">SUM(T89:T90)</f>
        <v>0</v>
      </c>
      <c r="U91" s="58">
        <f t="shared" si="46"/>
        <v>0</v>
      </c>
      <c r="V91" s="58">
        <f t="shared" si="46"/>
        <v>0</v>
      </c>
      <c r="W91" s="58">
        <f t="shared" si="46"/>
        <v>0</v>
      </c>
      <c r="X91" s="58">
        <f t="shared" si="46"/>
        <v>0</v>
      </c>
      <c r="Y91" s="58">
        <f t="shared" si="46"/>
        <v>0</v>
      </c>
      <c r="Z91" s="58">
        <f t="shared" si="46"/>
        <v>0</v>
      </c>
      <c r="AA91" s="58">
        <f t="shared" si="46"/>
        <v>0</v>
      </c>
      <c r="AB91" s="58">
        <f t="shared" si="45"/>
        <v>0</v>
      </c>
      <c r="AC91" s="58">
        <f t="shared" si="45"/>
        <v>0</v>
      </c>
      <c r="AD91" s="58">
        <f t="shared" si="45"/>
        <v>0</v>
      </c>
      <c r="AE91" s="58">
        <f t="shared" si="45"/>
        <v>2</v>
      </c>
      <c r="AF91" s="58">
        <f t="shared" si="45"/>
        <v>0</v>
      </c>
      <c r="AG91" s="58">
        <f t="shared" si="45"/>
        <v>0</v>
      </c>
      <c r="AH91" s="58">
        <f t="shared" si="45"/>
        <v>0</v>
      </c>
      <c r="AI91" s="58">
        <f t="shared" si="45"/>
        <v>0</v>
      </c>
      <c r="AJ91" s="58">
        <f t="shared" si="45"/>
        <v>0</v>
      </c>
      <c r="AK91" s="58">
        <f t="shared" si="45"/>
        <v>0</v>
      </c>
      <c r="AL91" s="58">
        <f t="shared" si="45"/>
        <v>0</v>
      </c>
      <c r="AM91" s="58">
        <f t="shared" si="45"/>
        <v>0</v>
      </c>
      <c r="AN91" s="57">
        <f t="shared" si="45"/>
        <v>0</v>
      </c>
      <c r="AO91" s="133">
        <f t="shared" si="45"/>
        <v>2</v>
      </c>
      <c r="AP91" s="127"/>
      <c r="AQ91" s="49"/>
      <c r="AR91" s="49"/>
      <c r="AS91" s="49"/>
      <c r="AT91" s="49"/>
      <c r="AU91" s="48"/>
    </row>
    <row r="92" spans="1:47" s="100" customFormat="1" ht="12.75" customHeight="1">
      <c r="A92" s="146">
        <v>92</v>
      </c>
      <c r="B92" s="140" t="s">
        <v>21</v>
      </c>
      <c r="C92" s="21" t="s">
        <v>138</v>
      </c>
      <c r="D92" s="20"/>
      <c r="E92" s="97"/>
      <c r="F92" s="97"/>
      <c r="G92" s="30"/>
      <c r="H92" s="27"/>
      <c r="I92" s="27"/>
      <c r="J92" s="27"/>
      <c r="K92" s="27"/>
      <c r="L92" s="26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40"/>
      <c r="AP92" s="19"/>
      <c r="AQ92" s="98"/>
      <c r="AR92" s="98"/>
      <c r="AS92" s="98"/>
      <c r="AT92" s="98"/>
      <c r="AU92" s="99"/>
    </row>
    <row r="93" spans="1:47" ht="12.75" customHeight="1">
      <c r="A93" s="146">
        <v>93</v>
      </c>
      <c r="B93" s="11" t="s">
        <v>21</v>
      </c>
      <c r="C93" s="10" t="s">
        <v>24</v>
      </c>
      <c r="D93" s="9" t="s">
        <v>98</v>
      </c>
      <c r="E93" s="31">
        <v>2</v>
      </c>
      <c r="F93" s="31">
        <v>2200</v>
      </c>
      <c r="G93" s="8">
        <v>10</v>
      </c>
      <c r="H93" s="28"/>
      <c r="I93" s="28"/>
      <c r="J93" s="28"/>
      <c r="K93" s="28"/>
      <c r="L93" s="12"/>
      <c r="M93" s="175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"/>
      <c r="AF93" s="17"/>
      <c r="AG93" s="17"/>
      <c r="AH93" s="17" t="s">
        <v>2</v>
      </c>
      <c r="AI93" s="17" t="s">
        <v>2</v>
      </c>
      <c r="AJ93" s="17" t="s">
        <v>2</v>
      </c>
      <c r="AK93" s="17" t="s">
        <v>2</v>
      </c>
      <c r="AL93" s="17" t="s">
        <v>2</v>
      </c>
      <c r="AM93" s="17" t="s">
        <v>2</v>
      </c>
      <c r="AN93" s="17" t="s">
        <v>2</v>
      </c>
      <c r="AO93" s="40">
        <f>SUM(H93:AN93)</f>
        <v>0</v>
      </c>
      <c r="AP93" s="19"/>
      <c r="AQ93" s="2" t="s">
        <v>137</v>
      </c>
      <c r="AR93" s="2"/>
      <c r="AS93" s="2"/>
      <c r="AT93" s="2"/>
      <c r="AU93" s="39"/>
    </row>
    <row r="94" spans="1:47" ht="12.75" customHeight="1">
      <c r="A94" s="146">
        <v>94</v>
      </c>
      <c r="B94" s="11" t="s">
        <v>21</v>
      </c>
      <c r="C94" s="10" t="s">
        <v>23</v>
      </c>
      <c r="D94" s="9" t="s">
        <v>98</v>
      </c>
      <c r="E94" s="31">
        <v>4</v>
      </c>
      <c r="F94" s="31">
        <v>3564</v>
      </c>
      <c r="G94" s="8">
        <v>20</v>
      </c>
      <c r="H94" s="28"/>
      <c r="I94" s="28"/>
      <c r="J94" s="28"/>
      <c r="K94" s="28"/>
      <c r="L94" s="12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7"/>
      <c r="AF94" s="17"/>
      <c r="AG94" s="17"/>
      <c r="AH94" s="17" t="s">
        <v>2</v>
      </c>
      <c r="AI94" s="17" t="s">
        <v>2</v>
      </c>
      <c r="AJ94" s="17" t="s">
        <v>2</v>
      </c>
      <c r="AK94" s="17" t="s">
        <v>2</v>
      </c>
      <c r="AL94" s="17" t="s">
        <v>2</v>
      </c>
      <c r="AM94" s="17" t="s">
        <v>2</v>
      </c>
      <c r="AN94" s="17" t="s">
        <v>2</v>
      </c>
      <c r="AO94" s="40">
        <f>SUM(H94:AN94)</f>
        <v>0</v>
      </c>
      <c r="AP94" s="19"/>
      <c r="AQ94" s="2" t="s">
        <v>137</v>
      </c>
      <c r="AR94" s="2"/>
      <c r="AS94" s="2"/>
      <c r="AT94" s="2"/>
      <c r="AU94" s="39"/>
    </row>
    <row r="95" spans="1:47" ht="12.75" customHeight="1">
      <c r="A95" s="146">
        <v>95</v>
      </c>
      <c r="B95" s="11" t="s">
        <v>21</v>
      </c>
      <c r="C95" s="10" t="s">
        <v>22</v>
      </c>
      <c r="D95" s="9" t="s">
        <v>98</v>
      </c>
      <c r="E95" s="31">
        <v>1</v>
      </c>
      <c r="F95" s="31">
        <v>891</v>
      </c>
      <c r="G95" s="8">
        <v>6</v>
      </c>
      <c r="H95" s="28"/>
      <c r="I95" s="28"/>
      <c r="J95" s="28"/>
      <c r="K95" s="28"/>
      <c r="L95" s="12"/>
      <c r="M95" s="175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"/>
      <c r="AF95" s="17"/>
      <c r="AG95" s="17"/>
      <c r="AH95" s="17"/>
      <c r="AI95" s="17"/>
      <c r="AJ95" s="17"/>
      <c r="AK95" s="17" t="s">
        <v>9</v>
      </c>
      <c r="AL95" s="17" t="s">
        <v>2</v>
      </c>
      <c r="AM95" s="17" t="s">
        <v>2</v>
      </c>
      <c r="AN95" s="17" t="s">
        <v>2</v>
      </c>
      <c r="AO95" s="40">
        <f>SUM(H95:AN95)</f>
        <v>0</v>
      </c>
      <c r="AP95" s="19"/>
      <c r="AQ95" s="2" t="s">
        <v>253</v>
      </c>
      <c r="AR95" s="2"/>
      <c r="AS95" s="2"/>
      <c r="AT95" s="2"/>
      <c r="AU95" s="39"/>
    </row>
    <row r="96" spans="1:47" ht="12.75" customHeight="1">
      <c r="A96" s="146">
        <v>96</v>
      </c>
      <c r="B96" s="11" t="s">
        <v>21</v>
      </c>
      <c r="C96" s="10" t="s">
        <v>20</v>
      </c>
      <c r="D96" s="9" t="s">
        <v>98</v>
      </c>
      <c r="E96" s="31">
        <v>1</v>
      </c>
      <c r="F96" s="31">
        <v>1810</v>
      </c>
      <c r="G96" s="8">
        <v>10</v>
      </c>
      <c r="H96" s="28"/>
      <c r="I96" s="28"/>
      <c r="J96" s="28"/>
      <c r="K96" s="28"/>
      <c r="L96" s="12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7"/>
      <c r="AF96" s="17"/>
      <c r="AG96" s="17"/>
      <c r="AH96" s="17"/>
      <c r="AI96" s="17"/>
      <c r="AJ96" s="17"/>
      <c r="AK96" s="17" t="s">
        <v>9</v>
      </c>
      <c r="AL96" s="17" t="s">
        <v>2</v>
      </c>
      <c r="AM96" s="17" t="s">
        <v>2</v>
      </c>
      <c r="AN96" s="17" t="s">
        <v>2</v>
      </c>
      <c r="AO96" s="40">
        <f>SUM(H96:AN96)</f>
        <v>0</v>
      </c>
      <c r="AP96" s="19"/>
      <c r="AQ96" s="2" t="s">
        <v>253</v>
      </c>
      <c r="AR96" s="2"/>
      <c r="AS96" s="2"/>
      <c r="AT96" s="2"/>
      <c r="AU96" s="39"/>
    </row>
    <row r="97" spans="1:47" s="100" customFormat="1" ht="12.75" customHeight="1" thickBot="1">
      <c r="A97" s="146">
        <v>97</v>
      </c>
      <c r="B97" s="142" t="s">
        <v>21</v>
      </c>
      <c r="C97" s="61" t="s">
        <v>60</v>
      </c>
      <c r="D97" s="60"/>
      <c r="E97" s="60"/>
      <c r="F97" s="118"/>
      <c r="G97" s="59"/>
      <c r="H97" s="58">
        <f aca="true" t="shared" si="47" ref="H97:M97">SUM(H93:H96)</f>
        <v>0</v>
      </c>
      <c r="I97" s="58">
        <f t="shared" si="47"/>
        <v>0</v>
      </c>
      <c r="J97" s="58">
        <f t="shared" si="47"/>
        <v>0</v>
      </c>
      <c r="K97" s="58">
        <f t="shared" si="47"/>
        <v>0</v>
      </c>
      <c r="L97" s="58">
        <f t="shared" si="47"/>
        <v>0</v>
      </c>
      <c r="M97" s="58">
        <f t="shared" si="47"/>
        <v>0</v>
      </c>
      <c r="N97" s="58">
        <f aca="true" t="shared" si="48" ref="N97:S97">SUM(N8:N96)</f>
        <v>0</v>
      </c>
      <c r="O97" s="58">
        <f t="shared" si="48"/>
        <v>0</v>
      </c>
      <c r="P97" s="58">
        <f t="shared" si="48"/>
        <v>0</v>
      </c>
      <c r="Q97" s="58">
        <f t="shared" si="48"/>
        <v>0</v>
      </c>
      <c r="R97" s="58">
        <f t="shared" si="48"/>
        <v>0</v>
      </c>
      <c r="S97" s="58">
        <f t="shared" si="48"/>
        <v>0</v>
      </c>
      <c r="T97" s="58">
        <f aca="true" t="shared" si="49" ref="T97:AA97">SUM(T8:T96)</f>
        <v>0</v>
      </c>
      <c r="U97" s="58">
        <f t="shared" si="49"/>
        <v>0</v>
      </c>
      <c r="V97" s="58">
        <f t="shared" si="49"/>
        <v>0</v>
      </c>
      <c r="W97" s="58">
        <f t="shared" si="49"/>
        <v>2</v>
      </c>
      <c r="X97" s="58">
        <f t="shared" si="49"/>
        <v>0</v>
      </c>
      <c r="Y97" s="58">
        <f t="shared" si="49"/>
        <v>0</v>
      </c>
      <c r="Z97" s="58">
        <f t="shared" si="49"/>
        <v>0</v>
      </c>
      <c r="AA97" s="58">
        <f t="shared" si="49"/>
        <v>40</v>
      </c>
      <c r="AB97" s="58">
        <f aca="true" t="shared" si="50" ref="AB97:AN97">SUM(AB93:AB96)</f>
        <v>0</v>
      </c>
      <c r="AC97" s="58">
        <f t="shared" si="50"/>
        <v>0</v>
      </c>
      <c r="AD97" s="58">
        <f t="shared" si="50"/>
        <v>0</v>
      </c>
      <c r="AE97" s="58">
        <f t="shared" si="50"/>
        <v>0</v>
      </c>
      <c r="AF97" s="58">
        <f t="shared" si="50"/>
        <v>0</v>
      </c>
      <c r="AG97" s="58">
        <f t="shared" si="50"/>
        <v>0</v>
      </c>
      <c r="AH97" s="58">
        <f t="shared" si="50"/>
        <v>0</v>
      </c>
      <c r="AI97" s="58">
        <f t="shared" si="50"/>
        <v>0</v>
      </c>
      <c r="AJ97" s="58">
        <f t="shared" si="50"/>
        <v>0</v>
      </c>
      <c r="AK97" s="58">
        <f t="shared" si="50"/>
        <v>0</v>
      </c>
      <c r="AL97" s="58">
        <f t="shared" si="50"/>
        <v>0</v>
      </c>
      <c r="AM97" s="58">
        <f t="shared" si="50"/>
        <v>0</v>
      </c>
      <c r="AN97" s="57">
        <f t="shared" si="50"/>
        <v>0</v>
      </c>
      <c r="AO97" s="70">
        <f>SUM(H97:AN97)</f>
        <v>42</v>
      </c>
      <c r="AP97" s="127"/>
      <c r="AQ97" s="49"/>
      <c r="AR97" s="49"/>
      <c r="AS97" s="49"/>
      <c r="AT97" s="49"/>
      <c r="AU97" s="116"/>
    </row>
    <row r="98" spans="1:47" s="100" customFormat="1" ht="12.75" customHeight="1">
      <c r="A98" s="146">
        <v>98</v>
      </c>
      <c r="B98" s="140" t="s">
        <v>19</v>
      </c>
      <c r="C98" s="21" t="s">
        <v>142</v>
      </c>
      <c r="D98" s="20"/>
      <c r="E98" s="97"/>
      <c r="F98" s="97"/>
      <c r="G98" s="30"/>
      <c r="H98" s="27"/>
      <c r="I98" s="27"/>
      <c r="J98" s="27"/>
      <c r="K98" s="27"/>
      <c r="L98" s="26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40"/>
      <c r="AP98" s="19"/>
      <c r="AQ98" s="98"/>
      <c r="AR98" s="67"/>
      <c r="AS98" s="67"/>
      <c r="AT98" s="67"/>
      <c r="AU98" s="115"/>
    </row>
    <row r="99" spans="1:47" ht="12.75" customHeight="1">
      <c r="A99" s="146">
        <v>99</v>
      </c>
      <c r="B99" s="11" t="s">
        <v>19</v>
      </c>
      <c r="C99" s="10" t="s">
        <v>18</v>
      </c>
      <c r="D99" s="9" t="s">
        <v>98</v>
      </c>
      <c r="E99" s="31">
        <v>4</v>
      </c>
      <c r="F99" s="31">
        <v>2816</v>
      </c>
      <c r="G99" s="8">
        <v>15</v>
      </c>
      <c r="H99" s="28"/>
      <c r="I99" s="28"/>
      <c r="J99" s="28"/>
      <c r="K99" s="28"/>
      <c r="L99" s="12"/>
      <c r="M99" s="175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"/>
      <c r="AC99" s="17"/>
      <c r="AD99" s="17"/>
      <c r="AE99" s="17"/>
      <c r="AF99" s="17"/>
      <c r="AG99" s="17"/>
      <c r="AH99" s="17" t="s">
        <v>2</v>
      </c>
      <c r="AI99" s="17" t="s">
        <v>2</v>
      </c>
      <c r="AJ99" s="17" t="s">
        <v>2</v>
      </c>
      <c r="AK99" s="17" t="s">
        <v>2</v>
      </c>
      <c r="AL99" s="17" t="s">
        <v>2</v>
      </c>
      <c r="AM99" s="17" t="s">
        <v>2</v>
      </c>
      <c r="AN99" s="17" t="s">
        <v>2</v>
      </c>
      <c r="AO99" s="40">
        <f>SUM(H99:AN99)</f>
        <v>0</v>
      </c>
      <c r="AP99" s="19"/>
      <c r="AQ99" s="2" t="s">
        <v>141</v>
      </c>
      <c r="AR99" s="2"/>
      <c r="AS99" s="2"/>
      <c r="AT99" s="2"/>
      <c r="AU99" s="39"/>
    </row>
    <row r="100" spans="1:47" ht="12.75" customHeight="1" thickBot="1">
      <c r="A100" s="146">
        <v>100</v>
      </c>
      <c r="B100" s="148" t="s">
        <v>19</v>
      </c>
      <c r="C100" s="61" t="s">
        <v>60</v>
      </c>
      <c r="D100" s="60"/>
      <c r="E100" s="60"/>
      <c r="F100" s="118"/>
      <c r="G100" s="59"/>
      <c r="H100" s="58">
        <f aca="true" t="shared" si="51" ref="H100:AO100">SUM(H98:H99)</f>
        <v>0</v>
      </c>
      <c r="I100" s="58">
        <f t="shared" si="51"/>
        <v>0</v>
      </c>
      <c r="J100" s="58">
        <f t="shared" si="51"/>
        <v>0</v>
      </c>
      <c r="K100" s="58">
        <f t="shared" si="51"/>
        <v>0</v>
      </c>
      <c r="L100" s="58">
        <f t="shared" si="51"/>
        <v>0</v>
      </c>
      <c r="M100" s="58">
        <f t="shared" si="51"/>
        <v>0</v>
      </c>
      <c r="N100" s="58">
        <f t="shared" si="51"/>
        <v>0</v>
      </c>
      <c r="O100" s="58">
        <f t="shared" si="51"/>
        <v>0</v>
      </c>
      <c r="P100" s="58">
        <f t="shared" si="51"/>
        <v>0</v>
      </c>
      <c r="Q100" s="58">
        <f t="shared" si="51"/>
        <v>0</v>
      </c>
      <c r="R100" s="58">
        <f t="shared" si="51"/>
        <v>0</v>
      </c>
      <c r="S100" s="58">
        <f t="shared" si="51"/>
        <v>0</v>
      </c>
      <c r="T100" s="58">
        <f aca="true" t="shared" si="52" ref="T100:AA100">SUM(T98:T99)</f>
        <v>0</v>
      </c>
      <c r="U100" s="58">
        <f t="shared" si="52"/>
        <v>0</v>
      </c>
      <c r="V100" s="58">
        <f t="shared" si="52"/>
        <v>0</v>
      </c>
      <c r="W100" s="58">
        <f t="shared" si="52"/>
        <v>0</v>
      </c>
      <c r="X100" s="58">
        <f t="shared" si="52"/>
        <v>0</v>
      </c>
      <c r="Y100" s="58">
        <f t="shared" si="52"/>
        <v>0</v>
      </c>
      <c r="Z100" s="58">
        <f t="shared" si="52"/>
        <v>0</v>
      </c>
      <c r="AA100" s="58">
        <f t="shared" si="52"/>
        <v>0</v>
      </c>
      <c r="AB100" s="58">
        <f t="shared" si="51"/>
        <v>0</v>
      </c>
      <c r="AC100" s="58">
        <f t="shared" si="51"/>
        <v>0</v>
      </c>
      <c r="AD100" s="58">
        <f t="shared" si="51"/>
        <v>0</v>
      </c>
      <c r="AE100" s="58">
        <f t="shared" si="51"/>
        <v>0</v>
      </c>
      <c r="AF100" s="58">
        <f t="shared" si="51"/>
        <v>0</v>
      </c>
      <c r="AG100" s="58">
        <f t="shared" si="51"/>
        <v>0</v>
      </c>
      <c r="AH100" s="58">
        <f t="shared" si="51"/>
        <v>0</v>
      </c>
      <c r="AI100" s="58">
        <f t="shared" si="51"/>
        <v>0</v>
      </c>
      <c r="AJ100" s="58">
        <f t="shared" si="51"/>
        <v>0</v>
      </c>
      <c r="AK100" s="58">
        <f t="shared" si="51"/>
        <v>0</v>
      </c>
      <c r="AL100" s="58">
        <f t="shared" si="51"/>
        <v>0</v>
      </c>
      <c r="AM100" s="58">
        <f t="shared" si="51"/>
        <v>0</v>
      </c>
      <c r="AN100" s="57">
        <f t="shared" si="51"/>
        <v>0</v>
      </c>
      <c r="AO100" s="133">
        <f t="shared" si="51"/>
        <v>0</v>
      </c>
      <c r="AP100" s="127"/>
      <c r="AQ100" s="49"/>
      <c r="AR100" s="49"/>
      <c r="AS100" s="49"/>
      <c r="AT100" s="49"/>
      <c r="AU100" s="48"/>
    </row>
    <row r="101" spans="1:47" s="100" customFormat="1" ht="12.75" customHeight="1">
      <c r="A101" s="146">
        <v>101</v>
      </c>
      <c r="B101" s="140" t="s">
        <v>14</v>
      </c>
      <c r="C101" s="21" t="s">
        <v>110</v>
      </c>
      <c r="D101" s="20"/>
      <c r="E101" s="97"/>
      <c r="F101" s="97"/>
      <c r="G101" s="30"/>
      <c r="H101" s="27"/>
      <c r="I101" s="27"/>
      <c r="J101" s="27"/>
      <c r="K101" s="27"/>
      <c r="L101" s="26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40"/>
      <c r="AP101" s="19"/>
      <c r="AQ101" s="98"/>
      <c r="AR101" s="67"/>
      <c r="AS101" s="67"/>
      <c r="AT101" s="67"/>
      <c r="AU101" s="115"/>
    </row>
    <row r="102" spans="1:47" ht="12.75" customHeight="1">
      <c r="A102" s="146">
        <v>102</v>
      </c>
      <c r="B102" s="11" t="s">
        <v>14</v>
      </c>
      <c r="C102" s="10" t="s">
        <v>17</v>
      </c>
      <c r="E102" s="31">
        <v>2</v>
      </c>
      <c r="G102" s="44" t="s">
        <v>16</v>
      </c>
      <c r="H102" s="28"/>
      <c r="I102" s="28"/>
      <c r="J102" s="28"/>
      <c r="K102" s="28"/>
      <c r="L102" s="12"/>
      <c r="M102" s="175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"/>
      <c r="AF102" s="17"/>
      <c r="AG102" s="17"/>
      <c r="AH102" s="17" t="s">
        <v>2</v>
      </c>
      <c r="AI102" s="17" t="s">
        <v>2</v>
      </c>
      <c r="AJ102" s="17" t="s">
        <v>2</v>
      </c>
      <c r="AK102" s="17" t="s">
        <v>2</v>
      </c>
      <c r="AL102" s="17" t="s">
        <v>2</v>
      </c>
      <c r="AM102" s="17" t="s">
        <v>2</v>
      </c>
      <c r="AN102" s="17" t="s">
        <v>2</v>
      </c>
      <c r="AO102" s="40">
        <f>SUM(H102:AN102)</f>
        <v>0</v>
      </c>
      <c r="AP102" s="19"/>
      <c r="AQ102" s="2" t="s">
        <v>109</v>
      </c>
      <c r="AR102" s="2"/>
      <c r="AS102" s="2"/>
      <c r="AT102" s="2"/>
      <c r="AU102" s="39"/>
    </row>
    <row r="103" spans="1:47" ht="12.75" customHeight="1">
      <c r="A103" s="146">
        <v>103</v>
      </c>
      <c r="B103" s="11" t="s">
        <v>14</v>
      </c>
      <c r="C103" s="10" t="s">
        <v>15</v>
      </c>
      <c r="E103" s="31">
        <v>4</v>
      </c>
      <c r="G103" s="8">
        <v>16</v>
      </c>
      <c r="H103" s="28"/>
      <c r="I103" s="28"/>
      <c r="J103" s="28"/>
      <c r="K103" s="28"/>
      <c r="L103" s="12"/>
      <c r="M103" s="175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"/>
      <c r="AF103" s="17"/>
      <c r="AG103" s="17"/>
      <c r="AH103" s="17" t="s">
        <v>9</v>
      </c>
      <c r="AI103" s="17" t="s">
        <v>9</v>
      </c>
      <c r="AJ103" s="17" t="s">
        <v>2</v>
      </c>
      <c r="AK103" s="17" t="s">
        <v>2</v>
      </c>
      <c r="AL103" s="17" t="s">
        <v>2</v>
      </c>
      <c r="AM103" s="17" t="s">
        <v>2</v>
      </c>
      <c r="AN103" s="17" t="s">
        <v>2</v>
      </c>
      <c r="AO103" s="40">
        <f>SUM(H103:AN103)</f>
        <v>0</v>
      </c>
      <c r="AP103" s="19"/>
      <c r="AQ103" s="2" t="s">
        <v>111</v>
      </c>
      <c r="AR103" s="2"/>
      <c r="AS103" s="2"/>
      <c r="AT103" s="2"/>
      <c r="AU103" s="39"/>
    </row>
    <row r="104" spans="1:47" ht="12.75" customHeight="1">
      <c r="A104" s="146">
        <v>104</v>
      </c>
      <c r="B104" s="11" t="s">
        <v>14</v>
      </c>
      <c r="C104" s="10" t="s">
        <v>15</v>
      </c>
      <c r="E104" s="31">
        <v>4</v>
      </c>
      <c r="G104" s="8">
        <v>30</v>
      </c>
      <c r="H104" s="28"/>
      <c r="I104" s="28"/>
      <c r="J104" s="28"/>
      <c r="K104" s="28"/>
      <c r="L104" s="12"/>
      <c r="M104" s="175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"/>
      <c r="AF104" s="17"/>
      <c r="AG104" s="17"/>
      <c r="AH104" s="17" t="s">
        <v>2</v>
      </c>
      <c r="AI104" s="17" t="s">
        <v>9</v>
      </c>
      <c r="AJ104" s="17" t="s">
        <v>2</v>
      </c>
      <c r="AK104" s="17" t="s">
        <v>2</v>
      </c>
      <c r="AL104" s="17" t="s">
        <v>2</v>
      </c>
      <c r="AM104" s="17" t="s">
        <v>2</v>
      </c>
      <c r="AN104" s="17" t="s">
        <v>2</v>
      </c>
      <c r="AO104" s="40">
        <f>SUM(H104:AN104)</f>
        <v>0</v>
      </c>
      <c r="AP104" s="19"/>
      <c r="AQ104" s="2" t="s">
        <v>111</v>
      </c>
      <c r="AR104" s="2"/>
      <c r="AS104" s="2"/>
      <c r="AT104" s="2"/>
      <c r="AU104" s="39"/>
    </row>
    <row r="105" spans="1:47" ht="12.75" customHeight="1">
      <c r="A105" s="146">
        <v>105</v>
      </c>
      <c r="B105" s="11" t="s">
        <v>14</v>
      </c>
      <c r="C105" s="10" t="s">
        <v>13</v>
      </c>
      <c r="E105" s="9">
        <v>4</v>
      </c>
      <c r="G105" s="8">
        <v>40</v>
      </c>
      <c r="H105" s="23"/>
      <c r="I105" s="23"/>
      <c r="J105" s="23"/>
      <c r="K105" s="23"/>
      <c r="L105" s="22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41"/>
      <c r="AF105" s="41"/>
      <c r="AG105" s="41" t="s">
        <v>9</v>
      </c>
      <c r="AH105" s="17" t="s">
        <v>9</v>
      </c>
      <c r="AI105" s="17" t="s">
        <v>9</v>
      </c>
      <c r="AJ105" s="17" t="s">
        <v>2</v>
      </c>
      <c r="AK105" s="17" t="s">
        <v>2</v>
      </c>
      <c r="AL105" s="17" t="s">
        <v>2</v>
      </c>
      <c r="AM105" s="17" t="s">
        <v>2</v>
      </c>
      <c r="AN105" s="17" t="s">
        <v>2</v>
      </c>
      <c r="AO105" s="40">
        <f>SUM(H105:AN105)</f>
        <v>0</v>
      </c>
      <c r="AP105" s="19"/>
      <c r="AQ105" s="2" t="s">
        <v>112</v>
      </c>
      <c r="AR105" s="2"/>
      <c r="AS105" s="2"/>
      <c r="AT105" s="2"/>
      <c r="AU105" s="39"/>
    </row>
    <row r="106" spans="1:47" s="100" customFormat="1" ht="12.75" customHeight="1" thickBot="1">
      <c r="A106" s="146">
        <v>106</v>
      </c>
      <c r="B106" s="142" t="s">
        <v>14</v>
      </c>
      <c r="C106" s="61" t="s">
        <v>60</v>
      </c>
      <c r="D106" s="60"/>
      <c r="E106" s="60"/>
      <c r="F106" s="118"/>
      <c r="G106" s="59"/>
      <c r="H106" s="58">
        <f aca="true" t="shared" si="53" ref="H106:M106">SUM(H102:H105)</f>
        <v>0</v>
      </c>
      <c r="I106" s="58">
        <f t="shared" si="53"/>
        <v>0</v>
      </c>
      <c r="J106" s="58">
        <f t="shared" si="53"/>
        <v>0</v>
      </c>
      <c r="K106" s="58">
        <f t="shared" si="53"/>
        <v>0</v>
      </c>
      <c r="L106" s="58">
        <f t="shared" si="53"/>
        <v>0</v>
      </c>
      <c r="M106" s="58">
        <f t="shared" si="53"/>
        <v>0</v>
      </c>
      <c r="N106" s="58">
        <f aca="true" t="shared" si="54" ref="N106:S106">SUM(N16:N105)</f>
        <v>0</v>
      </c>
      <c r="O106" s="58">
        <f t="shared" si="54"/>
        <v>0</v>
      </c>
      <c r="P106" s="58">
        <f t="shared" si="54"/>
        <v>0</v>
      </c>
      <c r="Q106" s="58">
        <f t="shared" si="54"/>
        <v>0</v>
      </c>
      <c r="R106" s="58">
        <f t="shared" si="54"/>
        <v>0</v>
      </c>
      <c r="S106" s="58">
        <f t="shared" si="54"/>
        <v>0</v>
      </c>
      <c r="T106" s="58">
        <f aca="true" t="shared" si="55" ref="T106:AA106">SUM(T16:T105)</f>
        <v>0</v>
      </c>
      <c r="U106" s="58">
        <f t="shared" si="55"/>
        <v>0</v>
      </c>
      <c r="V106" s="58">
        <f t="shared" si="55"/>
        <v>0</v>
      </c>
      <c r="W106" s="58">
        <f t="shared" si="55"/>
        <v>4</v>
      </c>
      <c r="X106" s="58">
        <f t="shared" si="55"/>
        <v>0</v>
      </c>
      <c r="Y106" s="58">
        <f t="shared" si="55"/>
        <v>0</v>
      </c>
      <c r="Z106" s="58">
        <f t="shared" si="55"/>
        <v>0</v>
      </c>
      <c r="AA106" s="58">
        <f t="shared" si="55"/>
        <v>80</v>
      </c>
      <c r="AB106" s="58">
        <f aca="true" t="shared" si="56" ref="AB106:AN106">SUM(AB102:AB105)</f>
        <v>0</v>
      </c>
      <c r="AC106" s="58">
        <f t="shared" si="56"/>
        <v>0</v>
      </c>
      <c r="AD106" s="58">
        <f t="shared" si="56"/>
        <v>0</v>
      </c>
      <c r="AE106" s="58">
        <f t="shared" si="56"/>
        <v>0</v>
      </c>
      <c r="AF106" s="58">
        <f t="shared" si="56"/>
        <v>0</v>
      </c>
      <c r="AG106" s="58">
        <f t="shared" si="56"/>
        <v>0</v>
      </c>
      <c r="AH106" s="58">
        <f t="shared" si="56"/>
        <v>0</v>
      </c>
      <c r="AI106" s="58">
        <f t="shared" si="56"/>
        <v>0</v>
      </c>
      <c r="AJ106" s="58">
        <f t="shared" si="56"/>
        <v>0</v>
      </c>
      <c r="AK106" s="58">
        <f t="shared" si="56"/>
        <v>0</v>
      </c>
      <c r="AL106" s="58">
        <f t="shared" si="56"/>
        <v>0</v>
      </c>
      <c r="AM106" s="58">
        <f t="shared" si="56"/>
        <v>0</v>
      </c>
      <c r="AN106" s="57">
        <f t="shared" si="56"/>
        <v>0</v>
      </c>
      <c r="AO106" s="70">
        <f>SUM(H106:AN106)</f>
        <v>84</v>
      </c>
      <c r="AP106" s="127"/>
      <c r="AQ106" s="49"/>
      <c r="AR106" s="49"/>
      <c r="AS106" s="49"/>
      <c r="AT106" s="49"/>
      <c r="AU106" s="116"/>
    </row>
    <row r="107" spans="1:47" s="100" customFormat="1" ht="12.75" customHeight="1">
      <c r="A107" s="146">
        <v>107</v>
      </c>
      <c r="B107" s="144" t="s">
        <v>0</v>
      </c>
      <c r="C107" s="69" t="s">
        <v>75</v>
      </c>
      <c r="D107" s="81"/>
      <c r="E107" s="81"/>
      <c r="F107" s="119"/>
      <c r="G107" s="80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8"/>
      <c r="AO107" s="77"/>
      <c r="AP107" s="132"/>
      <c r="AQ107" s="76"/>
      <c r="AR107" s="286"/>
      <c r="AS107" s="286"/>
      <c r="AT107" s="286"/>
      <c r="AU107" s="189"/>
    </row>
    <row r="108" spans="1:47" s="100" customFormat="1" ht="12.75" customHeight="1">
      <c r="A108" s="146">
        <v>108</v>
      </c>
      <c r="B108" s="143" t="s">
        <v>0</v>
      </c>
      <c r="C108" s="25" t="s">
        <v>199</v>
      </c>
      <c r="D108" s="81"/>
      <c r="E108" s="81"/>
      <c r="F108" s="119"/>
      <c r="G108" s="80"/>
      <c r="H108" s="79"/>
      <c r="I108" s="79"/>
      <c r="J108" s="79"/>
      <c r="K108" s="79"/>
      <c r="L108" s="79"/>
      <c r="M108" s="175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7"/>
      <c r="AF108" s="285"/>
      <c r="AG108" s="285"/>
      <c r="AH108" s="285"/>
      <c r="AI108" s="285"/>
      <c r="AJ108" s="285">
        <v>80</v>
      </c>
      <c r="AK108" s="285">
        <v>170</v>
      </c>
      <c r="AL108" s="285">
        <v>330</v>
      </c>
      <c r="AM108" s="285">
        <v>430</v>
      </c>
      <c r="AN108" s="78"/>
      <c r="AO108" s="40">
        <f>SUM(H108:AN108)</f>
        <v>1010</v>
      </c>
      <c r="AP108" s="132"/>
      <c r="AQ108" s="76" t="s">
        <v>239</v>
      </c>
      <c r="AR108" s="154"/>
      <c r="AS108" s="154"/>
      <c r="AT108" s="154"/>
      <c r="AU108" s="115"/>
    </row>
    <row r="109" spans="1:47" s="100" customFormat="1" ht="12.75" customHeight="1">
      <c r="A109" s="146">
        <v>109</v>
      </c>
      <c r="B109" s="143" t="s">
        <v>0</v>
      </c>
      <c r="C109" s="287" t="s">
        <v>201</v>
      </c>
      <c r="D109" s="81" t="s">
        <v>140</v>
      </c>
      <c r="E109" s="81">
        <v>4</v>
      </c>
      <c r="F109" s="31">
        <v>4538</v>
      </c>
      <c r="G109" s="80">
        <v>40</v>
      </c>
      <c r="H109" s="79"/>
      <c r="I109" s="79"/>
      <c r="J109" s="79"/>
      <c r="K109" s="79"/>
      <c r="L109" s="79"/>
      <c r="M109" s="175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7"/>
      <c r="AF109" s="285"/>
      <c r="AG109" s="285"/>
      <c r="AH109" s="285"/>
      <c r="AI109" s="285"/>
      <c r="AJ109" s="285"/>
      <c r="AK109" s="285"/>
      <c r="AL109" s="285"/>
      <c r="AM109" s="285">
        <v>4</v>
      </c>
      <c r="AN109" s="78"/>
      <c r="AO109" s="40">
        <f>SUM(H109:AN109)</f>
        <v>4</v>
      </c>
      <c r="AP109" s="132"/>
      <c r="AQ109" s="76" t="s">
        <v>202</v>
      </c>
      <c r="AR109" s="154"/>
      <c r="AS109" s="154"/>
      <c r="AT109" s="154"/>
      <c r="AU109" s="115"/>
    </row>
    <row r="110" spans="1:47" s="102" customFormat="1" ht="12.75" customHeight="1">
      <c r="A110" s="146">
        <v>110</v>
      </c>
      <c r="B110" s="143" t="s">
        <v>0</v>
      </c>
      <c r="C110" s="281" t="s">
        <v>139</v>
      </c>
      <c r="D110" s="81" t="s">
        <v>140</v>
      </c>
      <c r="E110" s="81">
        <v>6</v>
      </c>
      <c r="F110" s="119">
        <v>11045</v>
      </c>
      <c r="G110" s="80">
        <v>110</v>
      </c>
      <c r="H110" s="117"/>
      <c r="I110" s="117"/>
      <c r="J110" s="117"/>
      <c r="K110" s="117"/>
      <c r="L110" s="117"/>
      <c r="M110" s="175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7"/>
      <c r="AF110" s="117"/>
      <c r="AG110" s="117"/>
      <c r="AH110" s="117"/>
      <c r="AI110" s="117"/>
      <c r="AJ110" s="117"/>
      <c r="AK110" s="117"/>
      <c r="AL110" s="95">
        <v>140</v>
      </c>
      <c r="AM110" s="95">
        <v>210</v>
      </c>
      <c r="AN110" s="120">
        <v>30</v>
      </c>
      <c r="AO110" s="40">
        <f>SUM(H110:AN110)</f>
        <v>380</v>
      </c>
      <c r="AP110" s="135"/>
      <c r="AQ110" s="76" t="s">
        <v>200</v>
      </c>
      <c r="AR110" s="76"/>
      <c r="AS110" s="76"/>
      <c r="AT110" s="76"/>
      <c r="AU110" s="101"/>
    </row>
    <row r="111" spans="1:47" ht="12.75" customHeight="1" thickBot="1">
      <c r="A111" s="146">
        <v>111</v>
      </c>
      <c r="B111" s="148" t="s">
        <v>0</v>
      </c>
      <c r="C111" s="61" t="s">
        <v>60</v>
      </c>
      <c r="D111" s="60"/>
      <c r="E111" s="60"/>
      <c r="F111" s="118"/>
      <c r="G111" s="59"/>
      <c r="H111" s="58">
        <f aca="true" t="shared" si="57" ref="H111:AO111">SUM(H107:H110)</f>
        <v>0</v>
      </c>
      <c r="I111" s="58">
        <f t="shared" si="57"/>
        <v>0</v>
      </c>
      <c r="J111" s="58">
        <f t="shared" si="57"/>
        <v>0</v>
      </c>
      <c r="K111" s="58">
        <f t="shared" si="57"/>
        <v>0</v>
      </c>
      <c r="L111" s="58">
        <f t="shared" si="57"/>
        <v>0</v>
      </c>
      <c r="M111" s="58">
        <f t="shared" si="57"/>
        <v>0</v>
      </c>
      <c r="N111" s="58">
        <f t="shared" si="57"/>
        <v>0</v>
      </c>
      <c r="O111" s="58">
        <f t="shared" si="57"/>
        <v>0</v>
      </c>
      <c r="P111" s="58">
        <f t="shared" si="57"/>
        <v>0</v>
      </c>
      <c r="Q111" s="58">
        <f t="shared" si="57"/>
        <v>0</v>
      </c>
      <c r="R111" s="58">
        <f t="shared" si="57"/>
        <v>0</v>
      </c>
      <c r="S111" s="58">
        <f t="shared" si="57"/>
        <v>0</v>
      </c>
      <c r="T111" s="58">
        <f aca="true" t="shared" si="58" ref="T111:AE111">SUM(T107:T110)</f>
        <v>0</v>
      </c>
      <c r="U111" s="58">
        <f t="shared" si="58"/>
        <v>0</v>
      </c>
      <c r="V111" s="58">
        <f t="shared" si="58"/>
        <v>0</v>
      </c>
      <c r="W111" s="58">
        <f t="shared" si="58"/>
        <v>0</v>
      </c>
      <c r="X111" s="58">
        <f t="shared" si="58"/>
        <v>0</v>
      </c>
      <c r="Y111" s="58">
        <f t="shared" si="58"/>
        <v>0</v>
      </c>
      <c r="Z111" s="58">
        <f t="shared" si="58"/>
        <v>0</v>
      </c>
      <c r="AA111" s="58">
        <f t="shared" si="58"/>
        <v>0</v>
      </c>
      <c r="AB111" s="58">
        <f t="shared" si="58"/>
        <v>0</v>
      </c>
      <c r="AC111" s="58">
        <f t="shared" si="58"/>
        <v>0</v>
      </c>
      <c r="AD111" s="58">
        <f t="shared" si="58"/>
        <v>0</v>
      </c>
      <c r="AE111" s="58">
        <f t="shared" si="58"/>
        <v>0</v>
      </c>
      <c r="AF111" s="58">
        <f t="shared" si="57"/>
        <v>0</v>
      </c>
      <c r="AG111" s="58">
        <f t="shared" si="57"/>
        <v>0</v>
      </c>
      <c r="AH111" s="58">
        <f t="shared" si="57"/>
        <v>0</v>
      </c>
      <c r="AI111" s="58">
        <f t="shared" si="57"/>
        <v>0</v>
      </c>
      <c r="AJ111" s="58">
        <f t="shared" si="57"/>
        <v>80</v>
      </c>
      <c r="AK111" s="58">
        <f t="shared" si="57"/>
        <v>170</v>
      </c>
      <c r="AL111" s="58">
        <f>SUM(AL107:AL110)</f>
        <v>470</v>
      </c>
      <c r="AM111" s="58">
        <f>SUM(AM107:AM110)</f>
        <v>644</v>
      </c>
      <c r="AN111" s="57">
        <f t="shared" si="57"/>
        <v>30</v>
      </c>
      <c r="AO111" s="133">
        <f t="shared" si="57"/>
        <v>1394</v>
      </c>
      <c r="AP111" s="127"/>
      <c r="AQ111" s="49"/>
      <c r="AR111" s="49"/>
      <c r="AS111" s="49"/>
      <c r="AT111" s="49"/>
      <c r="AU111" s="48"/>
    </row>
    <row r="112" spans="1:47" s="100" customFormat="1" ht="12.75" customHeight="1">
      <c r="A112" s="146">
        <v>112</v>
      </c>
      <c r="B112" s="140" t="s">
        <v>12</v>
      </c>
      <c r="C112" s="156" t="s">
        <v>146</v>
      </c>
      <c r="D112" s="81"/>
      <c r="E112" s="81"/>
      <c r="F112" s="119"/>
      <c r="G112" s="80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8"/>
      <c r="AO112" s="77"/>
      <c r="AP112" s="132"/>
      <c r="AQ112" s="76"/>
      <c r="AR112" s="154"/>
      <c r="AS112" s="154"/>
      <c r="AT112" s="154"/>
      <c r="AU112" s="115"/>
    </row>
    <row r="113" spans="1:47" ht="12.75" customHeight="1">
      <c r="A113" s="146">
        <v>113</v>
      </c>
      <c r="B113" s="143" t="s">
        <v>12</v>
      </c>
      <c r="C113" s="10" t="s">
        <v>11</v>
      </c>
      <c r="E113" s="31">
        <v>4</v>
      </c>
      <c r="F113" s="31">
        <v>4714</v>
      </c>
      <c r="G113" s="8">
        <v>25</v>
      </c>
      <c r="H113" s="28"/>
      <c r="I113" s="28"/>
      <c r="J113" s="28"/>
      <c r="K113" s="28"/>
      <c r="L113" s="26"/>
      <c r="M113" s="175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7"/>
      <c r="AF113" s="18"/>
      <c r="AG113" s="17"/>
      <c r="AH113" s="17" t="s">
        <v>2</v>
      </c>
      <c r="AI113" s="17" t="s">
        <v>2</v>
      </c>
      <c r="AJ113" s="17" t="s">
        <v>2</v>
      </c>
      <c r="AK113" s="17" t="s">
        <v>2</v>
      </c>
      <c r="AL113" s="17" t="s">
        <v>2</v>
      </c>
      <c r="AM113" s="17" t="s">
        <v>2</v>
      </c>
      <c r="AN113" s="17" t="s">
        <v>2</v>
      </c>
      <c r="AO113" s="40">
        <f>SUM(H113:AN113)</f>
        <v>0</v>
      </c>
      <c r="AP113" s="19"/>
      <c r="AQ113" s="2" t="s">
        <v>252</v>
      </c>
      <c r="AR113" s="2"/>
      <c r="AS113" s="2"/>
      <c r="AT113" s="2"/>
      <c r="AU113" s="39"/>
    </row>
    <row r="114" spans="1:47" ht="12.75" customHeight="1" thickBot="1">
      <c r="A114" s="146">
        <v>114</v>
      </c>
      <c r="B114" s="148" t="s">
        <v>12</v>
      </c>
      <c r="C114" s="61" t="s">
        <v>60</v>
      </c>
      <c r="D114" s="60"/>
      <c r="E114" s="60"/>
      <c r="F114" s="118"/>
      <c r="G114" s="59"/>
      <c r="H114" s="58">
        <f aca="true" t="shared" si="59" ref="H114:AO114">SUM(H112:H113)</f>
        <v>0</v>
      </c>
      <c r="I114" s="58">
        <f t="shared" si="59"/>
        <v>0</v>
      </c>
      <c r="J114" s="58">
        <f t="shared" si="59"/>
        <v>0</v>
      </c>
      <c r="K114" s="58">
        <f t="shared" si="59"/>
        <v>0</v>
      </c>
      <c r="L114" s="58">
        <f t="shared" si="59"/>
        <v>0</v>
      </c>
      <c r="M114" s="58">
        <f t="shared" si="59"/>
        <v>0</v>
      </c>
      <c r="N114" s="58">
        <f t="shared" si="59"/>
        <v>0</v>
      </c>
      <c r="O114" s="58">
        <f t="shared" si="59"/>
        <v>0</v>
      </c>
      <c r="P114" s="58">
        <f t="shared" si="59"/>
        <v>0</v>
      </c>
      <c r="Q114" s="58">
        <f t="shared" si="59"/>
        <v>0</v>
      </c>
      <c r="R114" s="58">
        <f t="shared" si="59"/>
        <v>0</v>
      </c>
      <c r="S114" s="58">
        <f t="shared" si="59"/>
        <v>0</v>
      </c>
      <c r="T114" s="58">
        <f aca="true" t="shared" si="60" ref="T114:AE114">SUM(T112:T113)</f>
        <v>0</v>
      </c>
      <c r="U114" s="58">
        <f t="shared" si="60"/>
        <v>0</v>
      </c>
      <c r="V114" s="58">
        <f t="shared" si="60"/>
        <v>0</v>
      </c>
      <c r="W114" s="58">
        <f t="shared" si="60"/>
        <v>0</v>
      </c>
      <c r="X114" s="58">
        <f t="shared" si="60"/>
        <v>0</v>
      </c>
      <c r="Y114" s="58">
        <f t="shared" si="60"/>
        <v>0</v>
      </c>
      <c r="Z114" s="58">
        <f t="shared" si="60"/>
        <v>0</v>
      </c>
      <c r="AA114" s="58">
        <f t="shared" si="60"/>
        <v>0</v>
      </c>
      <c r="AB114" s="58">
        <f t="shared" si="60"/>
        <v>0</v>
      </c>
      <c r="AC114" s="58">
        <f t="shared" si="60"/>
        <v>0</v>
      </c>
      <c r="AD114" s="58">
        <f t="shared" si="60"/>
        <v>0</v>
      </c>
      <c r="AE114" s="58">
        <f t="shared" si="60"/>
        <v>0</v>
      </c>
      <c r="AF114" s="58">
        <f t="shared" si="59"/>
        <v>0</v>
      </c>
      <c r="AG114" s="58">
        <f t="shared" si="59"/>
        <v>0</v>
      </c>
      <c r="AH114" s="58">
        <f t="shared" si="59"/>
        <v>0</v>
      </c>
      <c r="AI114" s="58">
        <f t="shared" si="59"/>
        <v>0</v>
      </c>
      <c r="AJ114" s="58">
        <f t="shared" si="59"/>
        <v>0</v>
      </c>
      <c r="AK114" s="58">
        <f t="shared" si="59"/>
        <v>0</v>
      </c>
      <c r="AL114" s="58">
        <f t="shared" si="59"/>
        <v>0</v>
      </c>
      <c r="AM114" s="58">
        <f t="shared" si="59"/>
        <v>0</v>
      </c>
      <c r="AN114" s="57">
        <f t="shared" si="59"/>
        <v>0</v>
      </c>
      <c r="AO114" s="133">
        <f t="shared" si="59"/>
        <v>0</v>
      </c>
      <c r="AP114" s="127"/>
      <c r="AQ114" s="49"/>
      <c r="AR114" s="49"/>
      <c r="AS114" s="49"/>
      <c r="AT114" s="49"/>
      <c r="AU114" s="48"/>
    </row>
    <row r="115" spans="1:32" ht="12.75" customHeight="1">
      <c r="A115" s="146">
        <v>115</v>
      </c>
      <c r="B115" s="29" t="s">
        <v>1</v>
      </c>
      <c r="C115" s="21" t="s">
        <v>150</v>
      </c>
      <c r="AF115" s="7"/>
    </row>
    <row r="116" spans="1:47" ht="12.75" customHeight="1">
      <c r="A116" s="146">
        <v>116</v>
      </c>
      <c r="B116" s="143" t="s">
        <v>1</v>
      </c>
      <c r="C116" s="282" t="s">
        <v>136</v>
      </c>
      <c r="D116" s="9" t="s">
        <v>140</v>
      </c>
      <c r="E116" s="31">
        <v>4</v>
      </c>
      <c r="F116" s="31">
        <v>9733</v>
      </c>
      <c r="G116" s="8">
        <v>60</v>
      </c>
      <c r="H116" s="28"/>
      <c r="I116" s="28"/>
      <c r="J116" s="28"/>
      <c r="K116" s="28"/>
      <c r="L116" s="26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6"/>
      <c r="AF116" s="18"/>
      <c r="AG116" s="17"/>
      <c r="AH116" s="17"/>
      <c r="AI116" s="17"/>
      <c r="AJ116" s="17"/>
      <c r="AK116" s="17"/>
      <c r="AL116" s="283">
        <v>30</v>
      </c>
      <c r="AM116" s="284">
        <f>170-AL116</f>
        <v>140</v>
      </c>
      <c r="AN116" s="17">
        <v>100</v>
      </c>
      <c r="AO116" s="40">
        <f>SUM(H116:AN116)</f>
        <v>270</v>
      </c>
      <c r="AP116" s="19"/>
      <c r="AQ116" s="2" t="s">
        <v>198</v>
      </c>
      <c r="AR116" s="2"/>
      <c r="AS116" s="2"/>
      <c r="AT116" s="2"/>
      <c r="AU116" s="39"/>
    </row>
    <row r="117" spans="1:47" ht="12.75" customHeight="1" thickBot="1">
      <c r="A117" s="146">
        <v>117</v>
      </c>
      <c r="B117" s="148" t="s">
        <v>1</v>
      </c>
      <c r="C117" s="61" t="s">
        <v>60</v>
      </c>
      <c r="D117" s="60"/>
      <c r="E117" s="60"/>
      <c r="F117" s="118"/>
      <c r="G117" s="59"/>
      <c r="H117" s="58">
        <f aca="true" t="shared" si="61" ref="H117:AO117">SUM(H115:H116)</f>
        <v>0</v>
      </c>
      <c r="I117" s="58">
        <f t="shared" si="61"/>
        <v>0</v>
      </c>
      <c r="J117" s="58">
        <f t="shared" si="61"/>
        <v>0</v>
      </c>
      <c r="K117" s="58">
        <f t="shared" si="61"/>
        <v>0</v>
      </c>
      <c r="L117" s="58">
        <f t="shared" si="61"/>
        <v>0</v>
      </c>
      <c r="M117" s="58">
        <f t="shared" si="61"/>
        <v>0</v>
      </c>
      <c r="N117" s="58">
        <f t="shared" si="61"/>
        <v>0</v>
      </c>
      <c r="O117" s="58">
        <f t="shared" si="61"/>
        <v>0</v>
      </c>
      <c r="P117" s="58">
        <f t="shared" si="61"/>
        <v>0</v>
      </c>
      <c r="Q117" s="58">
        <f t="shared" si="61"/>
        <v>0</v>
      </c>
      <c r="R117" s="58">
        <f t="shared" si="61"/>
        <v>0</v>
      </c>
      <c r="S117" s="58">
        <f t="shared" si="61"/>
        <v>0</v>
      </c>
      <c r="T117" s="58">
        <f aca="true" t="shared" si="62" ref="T117:AE117">SUM(T115:T116)</f>
        <v>0</v>
      </c>
      <c r="U117" s="58">
        <f t="shared" si="62"/>
        <v>0</v>
      </c>
      <c r="V117" s="58">
        <f t="shared" si="62"/>
        <v>0</v>
      </c>
      <c r="W117" s="58">
        <f t="shared" si="62"/>
        <v>0</v>
      </c>
      <c r="X117" s="58">
        <f t="shared" si="62"/>
        <v>0</v>
      </c>
      <c r="Y117" s="58">
        <f t="shared" si="62"/>
        <v>0</v>
      </c>
      <c r="Z117" s="58">
        <f t="shared" si="62"/>
        <v>0</v>
      </c>
      <c r="AA117" s="58">
        <f t="shared" si="62"/>
        <v>0</v>
      </c>
      <c r="AB117" s="58">
        <f t="shared" si="62"/>
        <v>0</v>
      </c>
      <c r="AC117" s="58">
        <f t="shared" si="62"/>
        <v>0</v>
      </c>
      <c r="AD117" s="58">
        <f t="shared" si="62"/>
        <v>0</v>
      </c>
      <c r="AE117" s="58">
        <f t="shared" si="62"/>
        <v>0</v>
      </c>
      <c r="AF117" s="58">
        <f t="shared" si="61"/>
        <v>0</v>
      </c>
      <c r="AG117" s="58">
        <f t="shared" si="61"/>
        <v>0</v>
      </c>
      <c r="AH117" s="58">
        <f t="shared" si="61"/>
        <v>0</v>
      </c>
      <c r="AI117" s="58">
        <f t="shared" si="61"/>
        <v>0</v>
      </c>
      <c r="AJ117" s="58">
        <f t="shared" si="61"/>
        <v>0</v>
      </c>
      <c r="AK117" s="58">
        <f t="shared" si="61"/>
        <v>0</v>
      </c>
      <c r="AL117" s="58">
        <f t="shared" si="61"/>
        <v>30</v>
      </c>
      <c r="AM117" s="58">
        <f t="shared" si="61"/>
        <v>140</v>
      </c>
      <c r="AN117" s="57">
        <f t="shared" si="61"/>
        <v>100</v>
      </c>
      <c r="AO117" s="133">
        <f t="shared" si="61"/>
        <v>270</v>
      </c>
      <c r="AP117" s="127"/>
      <c r="AQ117" s="49"/>
      <c r="AR117" s="49"/>
      <c r="AS117" s="49"/>
      <c r="AT117" s="49"/>
      <c r="AU117" s="48"/>
    </row>
    <row r="118" spans="1:32" ht="12.75" customHeight="1">
      <c r="A118" s="146">
        <v>118</v>
      </c>
      <c r="B118" s="277" t="s">
        <v>10</v>
      </c>
      <c r="C118" s="21" t="s">
        <v>73</v>
      </c>
      <c r="AF118" s="7"/>
    </row>
    <row r="119" spans="1:47" ht="12.75" customHeight="1">
      <c r="A119" s="146">
        <v>119</v>
      </c>
      <c r="B119" s="145" t="s">
        <v>10</v>
      </c>
      <c r="C119" s="10" t="s">
        <v>153</v>
      </c>
      <c r="E119" s="9">
        <v>4</v>
      </c>
      <c r="F119" s="31">
        <v>5106</v>
      </c>
      <c r="G119" s="8">
        <v>40</v>
      </c>
      <c r="H119" s="36"/>
      <c r="I119" s="36"/>
      <c r="J119" s="36"/>
      <c r="K119" s="36"/>
      <c r="L119" s="10"/>
      <c r="M119" s="175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7"/>
      <c r="AF119" s="35"/>
      <c r="AG119" s="34"/>
      <c r="AH119" s="17" t="s">
        <v>9</v>
      </c>
      <c r="AI119" s="17" t="s">
        <v>9</v>
      </c>
      <c r="AJ119" s="17" t="s">
        <v>9</v>
      </c>
      <c r="AK119" s="17"/>
      <c r="AL119" s="17"/>
      <c r="AM119" s="17"/>
      <c r="AN119" s="17"/>
      <c r="AO119" s="40">
        <f>SUM(H119:AN119)</f>
        <v>0</v>
      </c>
      <c r="AP119" s="19"/>
      <c r="AQ119" s="2" t="s">
        <v>250</v>
      </c>
      <c r="AR119" s="2"/>
      <c r="AS119" s="2"/>
      <c r="AT119" s="2"/>
      <c r="AU119" s="39"/>
    </row>
    <row r="120" spans="1:47" ht="12.75" customHeight="1">
      <c r="A120" s="146">
        <v>120</v>
      </c>
      <c r="B120" s="11" t="s">
        <v>8</v>
      </c>
      <c r="C120" s="10" t="s">
        <v>7</v>
      </c>
      <c r="D120" s="9" t="s">
        <v>99</v>
      </c>
      <c r="E120" s="31">
        <v>2</v>
      </c>
      <c r="F120" s="31">
        <v>4526</v>
      </c>
      <c r="G120" s="8">
        <v>20</v>
      </c>
      <c r="H120" s="28"/>
      <c r="I120" s="28"/>
      <c r="J120" s="28"/>
      <c r="K120" s="28"/>
      <c r="L120" s="12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6"/>
      <c r="AF120" s="18"/>
      <c r="AG120" s="17"/>
      <c r="AH120" s="17" t="s">
        <v>2</v>
      </c>
      <c r="AI120" s="17" t="s">
        <v>2</v>
      </c>
      <c r="AJ120" s="17"/>
      <c r="AK120" s="17"/>
      <c r="AL120" s="17"/>
      <c r="AM120" s="17"/>
      <c r="AN120" s="17"/>
      <c r="AO120" s="40">
        <f>SUM(H120:AN120)</f>
        <v>0</v>
      </c>
      <c r="AP120" s="19"/>
      <c r="AQ120" s="2" t="s">
        <v>251</v>
      </c>
      <c r="AR120" s="2"/>
      <c r="AS120" s="2"/>
      <c r="AT120" s="2"/>
      <c r="AU120" s="39"/>
    </row>
    <row r="121" spans="1:47" s="100" customFormat="1" ht="12.75" customHeight="1" thickBot="1">
      <c r="A121" s="146">
        <v>121</v>
      </c>
      <c r="B121" s="278" t="s">
        <v>10</v>
      </c>
      <c r="C121" s="61" t="s">
        <v>60</v>
      </c>
      <c r="D121" s="60"/>
      <c r="E121" s="60"/>
      <c r="F121" s="118"/>
      <c r="G121" s="59"/>
      <c r="H121" s="58">
        <f aca="true" t="shared" si="63" ref="H121:AO121">SUM(H119:H120)</f>
        <v>0</v>
      </c>
      <c r="I121" s="58">
        <f t="shared" si="63"/>
        <v>0</v>
      </c>
      <c r="J121" s="58">
        <f t="shared" si="63"/>
        <v>0</v>
      </c>
      <c r="K121" s="58">
        <f t="shared" si="63"/>
        <v>0</v>
      </c>
      <c r="L121" s="58">
        <f t="shared" si="63"/>
        <v>0</v>
      </c>
      <c r="M121" s="58">
        <f t="shared" si="63"/>
        <v>0</v>
      </c>
      <c r="N121" s="58">
        <f t="shared" si="63"/>
        <v>0</v>
      </c>
      <c r="O121" s="58">
        <f t="shared" si="63"/>
        <v>0</v>
      </c>
      <c r="P121" s="58">
        <f t="shared" si="63"/>
        <v>0</v>
      </c>
      <c r="Q121" s="58">
        <f t="shared" si="63"/>
        <v>0</v>
      </c>
      <c r="R121" s="58">
        <f t="shared" si="63"/>
        <v>0</v>
      </c>
      <c r="S121" s="58">
        <f t="shared" si="63"/>
        <v>0</v>
      </c>
      <c r="T121" s="58">
        <f aca="true" t="shared" si="64" ref="T121:AE121">SUM(T119:T120)</f>
        <v>0</v>
      </c>
      <c r="U121" s="58">
        <f t="shared" si="64"/>
        <v>0</v>
      </c>
      <c r="V121" s="58">
        <f t="shared" si="64"/>
        <v>0</v>
      </c>
      <c r="W121" s="58">
        <f t="shared" si="64"/>
        <v>0</v>
      </c>
      <c r="X121" s="58">
        <f t="shared" si="64"/>
        <v>0</v>
      </c>
      <c r="Y121" s="58">
        <f t="shared" si="64"/>
        <v>0</v>
      </c>
      <c r="Z121" s="58">
        <f t="shared" si="64"/>
        <v>0</v>
      </c>
      <c r="AA121" s="58">
        <f t="shared" si="64"/>
        <v>0</v>
      </c>
      <c r="AB121" s="58">
        <f t="shared" si="64"/>
        <v>0</v>
      </c>
      <c r="AC121" s="58">
        <f t="shared" si="64"/>
        <v>0</v>
      </c>
      <c r="AD121" s="58">
        <f t="shared" si="64"/>
        <v>0</v>
      </c>
      <c r="AE121" s="58">
        <f t="shared" si="64"/>
        <v>0</v>
      </c>
      <c r="AF121" s="58">
        <f t="shared" si="63"/>
        <v>0</v>
      </c>
      <c r="AG121" s="58">
        <f t="shared" si="63"/>
        <v>0</v>
      </c>
      <c r="AH121" s="58">
        <f t="shared" si="63"/>
        <v>0</v>
      </c>
      <c r="AI121" s="58">
        <f t="shared" si="63"/>
        <v>0</v>
      </c>
      <c r="AJ121" s="58">
        <f t="shared" si="63"/>
        <v>0</v>
      </c>
      <c r="AK121" s="58">
        <f t="shared" si="63"/>
        <v>0</v>
      </c>
      <c r="AL121" s="58">
        <f t="shared" si="63"/>
        <v>0</v>
      </c>
      <c r="AM121" s="58">
        <f t="shared" si="63"/>
        <v>0</v>
      </c>
      <c r="AN121" s="57">
        <f t="shared" si="63"/>
        <v>0</v>
      </c>
      <c r="AO121" s="133">
        <f t="shared" si="63"/>
        <v>0</v>
      </c>
      <c r="AP121" s="127"/>
      <c r="AQ121" s="290" t="s">
        <v>228</v>
      </c>
      <c r="AR121" s="49"/>
      <c r="AS121" s="49"/>
      <c r="AT121" s="49"/>
      <c r="AU121" s="48"/>
    </row>
    <row r="122" spans="1:32" ht="12.75" customHeight="1">
      <c r="A122" s="146">
        <v>122</v>
      </c>
      <c r="B122" s="277" t="s">
        <v>6</v>
      </c>
      <c r="C122" s="21" t="s">
        <v>74</v>
      </c>
      <c r="AF122" s="7"/>
    </row>
    <row r="123" spans="1:47" ht="12.75" customHeight="1">
      <c r="A123" s="146">
        <v>123</v>
      </c>
      <c r="B123" s="279" t="s">
        <v>6</v>
      </c>
      <c r="C123" s="10" t="s">
        <v>5</v>
      </c>
      <c r="E123" s="9">
        <v>4</v>
      </c>
      <c r="F123" s="31">
        <v>12747</v>
      </c>
      <c r="G123" s="8">
        <v>60</v>
      </c>
      <c r="H123" s="36"/>
      <c r="I123" s="36"/>
      <c r="J123" s="36"/>
      <c r="K123" s="36"/>
      <c r="L123" s="10"/>
      <c r="M123" s="175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7"/>
      <c r="AF123" s="35"/>
      <c r="AG123" s="34"/>
      <c r="AH123" s="41">
        <v>1</v>
      </c>
      <c r="AI123" s="17"/>
      <c r="AJ123" s="17"/>
      <c r="AK123" s="17"/>
      <c r="AL123" s="17"/>
      <c r="AM123" s="17"/>
      <c r="AN123" s="17"/>
      <c r="AO123" s="40">
        <f>SUM(H123:AN123)</f>
        <v>1</v>
      </c>
      <c r="AP123" s="19"/>
      <c r="AQ123" s="2" t="s">
        <v>249</v>
      </c>
      <c r="AR123" s="2"/>
      <c r="AS123" s="2"/>
      <c r="AT123" s="2"/>
      <c r="AU123" s="39"/>
    </row>
    <row r="124" spans="1:47" ht="12.75" customHeight="1" thickBot="1">
      <c r="A124" s="146">
        <v>124</v>
      </c>
      <c r="B124" s="280" t="s">
        <v>6</v>
      </c>
      <c r="C124" s="61" t="s">
        <v>60</v>
      </c>
      <c r="D124" s="60"/>
      <c r="E124" s="60"/>
      <c r="F124" s="118"/>
      <c r="G124" s="59"/>
      <c r="H124" s="58">
        <f aca="true" t="shared" si="65" ref="H124:AO124">SUM(H122:H123)</f>
        <v>0</v>
      </c>
      <c r="I124" s="58">
        <f t="shared" si="65"/>
        <v>0</v>
      </c>
      <c r="J124" s="58">
        <f t="shared" si="65"/>
        <v>0</v>
      </c>
      <c r="K124" s="58">
        <f t="shared" si="65"/>
        <v>0</v>
      </c>
      <c r="L124" s="58">
        <f t="shared" si="65"/>
        <v>0</v>
      </c>
      <c r="M124" s="58">
        <f t="shared" si="65"/>
        <v>0</v>
      </c>
      <c r="N124" s="58">
        <f t="shared" si="65"/>
        <v>0</v>
      </c>
      <c r="O124" s="58">
        <f t="shared" si="65"/>
        <v>0</v>
      </c>
      <c r="P124" s="58">
        <f t="shared" si="65"/>
        <v>0</v>
      </c>
      <c r="Q124" s="58">
        <f t="shared" si="65"/>
        <v>0</v>
      </c>
      <c r="R124" s="58">
        <f t="shared" si="65"/>
        <v>0</v>
      </c>
      <c r="S124" s="58">
        <f t="shared" si="65"/>
        <v>0</v>
      </c>
      <c r="T124" s="58">
        <f aca="true" t="shared" si="66" ref="T124:AE124">SUM(T122:T123)</f>
        <v>0</v>
      </c>
      <c r="U124" s="58">
        <f t="shared" si="66"/>
        <v>0</v>
      </c>
      <c r="V124" s="58">
        <f t="shared" si="66"/>
        <v>0</v>
      </c>
      <c r="W124" s="58">
        <f t="shared" si="66"/>
        <v>0</v>
      </c>
      <c r="X124" s="58">
        <f t="shared" si="66"/>
        <v>0</v>
      </c>
      <c r="Y124" s="58">
        <f t="shared" si="66"/>
        <v>0</v>
      </c>
      <c r="Z124" s="58">
        <f t="shared" si="66"/>
        <v>0</v>
      </c>
      <c r="AA124" s="58">
        <f t="shared" si="66"/>
        <v>0</v>
      </c>
      <c r="AB124" s="58">
        <f t="shared" si="66"/>
        <v>0</v>
      </c>
      <c r="AC124" s="58">
        <f t="shared" si="66"/>
        <v>0</v>
      </c>
      <c r="AD124" s="58">
        <f t="shared" si="66"/>
        <v>0</v>
      </c>
      <c r="AE124" s="58">
        <f t="shared" si="66"/>
        <v>0</v>
      </c>
      <c r="AF124" s="58">
        <f t="shared" si="65"/>
        <v>0</v>
      </c>
      <c r="AG124" s="58">
        <f t="shared" si="65"/>
        <v>0</v>
      </c>
      <c r="AH124" s="58">
        <f t="shared" si="65"/>
        <v>1</v>
      </c>
      <c r="AI124" s="58">
        <f t="shared" si="65"/>
        <v>0</v>
      </c>
      <c r="AJ124" s="58">
        <f t="shared" si="65"/>
        <v>0</v>
      </c>
      <c r="AK124" s="58">
        <f t="shared" si="65"/>
        <v>0</v>
      </c>
      <c r="AL124" s="58">
        <f t="shared" si="65"/>
        <v>0</v>
      </c>
      <c r="AM124" s="58">
        <f t="shared" si="65"/>
        <v>0</v>
      </c>
      <c r="AN124" s="57">
        <f t="shared" si="65"/>
        <v>0</v>
      </c>
      <c r="AO124" s="133">
        <f t="shared" si="65"/>
        <v>1</v>
      </c>
      <c r="AP124" s="127"/>
      <c r="AQ124" s="49"/>
      <c r="AR124" s="49"/>
      <c r="AS124" s="49"/>
      <c r="AT124" s="49"/>
      <c r="AU124" s="48"/>
    </row>
    <row r="125" spans="1:47" ht="12.75" customHeight="1">
      <c r="A125" s="146">
        <v>125</v>
      </c>
      <c r="B125" s="151" t="s">
        <v>4</v>
      </c>
      <c r="C125" s="21" t="s">
        <v>74</v>
      </c>
      <c r="D125" s="81"/>
      <c r="E125" s="81"/>
      <c r="F125" s="119"/>
      <c r="G125" s="80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8"/>
      <c r="AO125" s="152"/>
      <c r="AP125" s="132"/>
      <c r="AQ125" s="76"/>
      <c r="AR125" s="76"/>
      <c r="AS125" s="76"/>
      <c r="AT125" s="76"/>
      <c r="AU125" s="153"/>
    </row>
    <row r="126" spans="1:47" ht="12.75" customHeight="1">
      <c r="A126" s="146">
        <v>126</v>
      </c>
      <c r="B126" s="11" t="s">
        <v>4</v>
      </c>
      <c r="C126" s="10" t="s">
        <v>3</v>
      </c>
      <c r="D126" s="9" t="s">
        <v>99</v>
      </c>
      <c r="E126" s="31">
        <v>1</v>
      </c>
      <c r="F126" s="31">
        <v>7955</v>
      </c>
      <c r="H126" s="28"/>
      <c r="I126" s="28"/>
      <c r="J126" s="28"/>
      <c r="K126" s="28"/>
      <c r="L126" s="12"/>
      <c r="M126" s="175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7"/>
      <c r="AF126" s="18"/>
      <c r="AG126" s="17"/>
      <c r="AH126" s="17" t="s">
        <v>2</v>
      </c>
      <c r="AI126" s="17" t="s">
        <v>2</v>
      </c>
      <c r="AJ126" s="17" t="s">
        <v>2</v>
      </c>
      <c r="AK126" s="17" t="s">
        <v>2</v>
      </c>
      <c r="AL126" s="17" t="s">
        <v>2</v>
      </c>
      <c r="AM126" s="17" t="s">
        <v>2</v>
      </c>
      <c r="AN126" s="17" t="s">
        <v>2</v>
      </c>
      <c r="AO126" s="40">
        <f>SUM(H126:AN126)</f>
        <v>0</v>
      </c>
      <c r="AP126" s="19"/>
      <c r="AQ126" s="2" t="s">
        <v>248</v>
      </c>
      <c r="AR126" s="2"/>
      <c r="AS126" s="2"/>
      <c r="AT126" s="2"/>
      <c r="AU126" s="39"/>
    </row>
    <row r="127" spans="1:47" ht="12.75" customHeight="1" thickBot="1">
      <c r="A127" s="146">
        <v>127</v>
      </c>
      <c r="B127" s="148" t="s">
        <v>4</v>
      </c>
      <c r="C127" s="61" t="s">
        <v>60</v>
      </c>
      <c r="D127" s="60"/>
      <c r="E127" s="60"/>
      <c r="F127" s="118"/>
      <c r="G127" s="59"/>
      <c r="H127" s="58">
        <f aca="true" t="shared" si="67" ref="H127:AO127">SUM(H124:H126)</f>
        <v>0</v>
      </c>
      <c r="I127" s="58">
        <f t="shared" si="67"/>
        <v>0</v>
      </c>
      <c r="J127" s="58">
        <f t="shared" si="67"/>
        <v>0</v>
      </c>
      <c r="K127" s="58">
        <f t="shared" si="67"/>
        <v>0</v>
      </c>
      <c r="L127" s="58">
        <f t="shared" si="67"/>
        <v>0</v>
      </c>
      <c r="M127" s="58">
        <f t="shared" si="67"/>
        <v>0</v>
      </c>
      <c r="N127" s="58">
        <f t="shared" si="67"/>
        <v>0</v>
      </c>
      <c r="O127" s="58">
        <f t="shared" si="67"/>
        <v>0</v>
      </c>
      <c r="P127" s="58">
        <f t="shared" si="67"/>
        <v>0</v>
      </c>
      <c r="Q127" s="58">
        <f t="shared" si="67"/>
        <v>0</v>
      </c>
      <c r="R127" s="58">
        <f t="shared" si="67"/>
        <v>0</v>
      </c>
      <c r="S127" s="58">
        <f t="shared" si="67"/>
        <v>0</v>
      </c>
      <c r="T127" s="58">
        <f aca="true" t="shared" si="68" ref="T127:AA127">SUM(T124:T126)</f>
        <v>0</v>
      </c>
      <c r="U127" s="58">
        <f t="shared" si="68"/>
        <v>0</v>
      </c>
      <c r="V127" s="58">
        <f t="shared" si="68"/>
        <v>0</v>
      </c>
      <c r="W127" s="58">
        <f t="shared" si="68"/>
        <v>0</v>
      </c>
      <c r="X127" s="58">
        <f t="shared" si="68"/>
        <v>0</v>
      </c>
      <c r="Y127" s="58">
        <f t="shared" si="68"/>
        <v>0</v>
      </c>
      <c r="Z127" s="58">
        <f t="shared" si="68"/>
        <v>0</v>
      </c>
      <c r="AA127" s="58">
        <f t="shared" si="68"/>
        <v>0</v>
      </c>
      <c r="AB127" s="58">
        <f t="shared" si="67"/>
        <v>0</v>
      </c>
      <c r="AC127" s="58">
        <f t="shared" si="67"/>
        <v>0</v>
      </c>
      <c r="AD127" s="58">
        <f t="shared" si="67"/>
        <v>0</v>
      </c>
      <c r="AE127" s="58">
        <f t="shared" si="67"/>
        <v>0</v>
      </c>
      <c r="AF127" s="58">
        <f t="shared" si="67"/>
        <v>0</v>
      </c>
      <c r="AG127" s="58">
        <f t="shared" si="67"/>
        <v>0</v>
      </c>
      <c r="AH127" s="58">
        <f t="shared" si="67"/>
        <v>1</v>
      </c>
      <c r="AI127" s="58">
        <f t="shared" si="67"/>
        <v>0</v>
      </c>
      <c r="AJ127" s="58">
        <f t="shared" si="67"/>
        <v>0</v>
      </c>
      <c r="AK127" s="58">
        <f t="shared" si="67"/>
        <v>0</v>
      </c>
      <c r="AL127" s="58">
        <f t="shared" si="67"/>
        <v>0</v>
      </c>
      <c r="AM127" s="58">
        <f t="shared" si="67"/>
        <v>0</v>
      </c>
      <c r="AN127" s="57">
        <f t="shared" si="67"/>
        <v>0</v>
      </c>
      <c r="AO127" s="133">
        <f t="shared" si="67"/>
        <v>1</v>
      </c>
      <c r="AP127" s="127"/>
      <c r="AQ127" s="49"/>
      <c r="AR127" s="49"/>
      <c r="AS127" s="49"/>
      <c r="AT127" s="49"/>
      <c r="AU127" s="48"/>
    </row>
    <row r="128" spans="1:47" ht="12.75" customHeight="1" thickBot="1">
      <c r="A128" s="146">
        <v>128</v>
      </c>
      <c r="B128" s="155" t="s">
        <v>165</v>
      </c>
      <c r="C128" s="157" t="s">
        <v>180</v>
      </c>
      <c r="D128" s="157" t="s">
        <v>86</v>
      </c>
      <c r="E128" s="157" t="s">
        <v>143</v>
      </c>
      <c r="F128" s="169" t="s">
        <v>182</v>
      </c>
      <c r="G128" s="54" t="s">
        <v>85</v>
      </c>
      <c r="H128" s="91" t="s">
        <v>84</v>
      </c>
      <c r="I128" s="56" t="s">
        <v>83</v>
      </c>
      <c r="J128" s="56" t="s">
        <v>82</v>
      </c>
      <c r="K128" s="56" t="s">
        <v>81</v>
      </c>
      <c r="L128" s="56" t="s">
        <v>80</v>
      </c>
      <c r="M128" s="56" t="s">
        <v>72</v>
      </c>
      <c r="N128" s="56" t="s">
        <v>71</v>
      </c>
      <c r="O128" s="56" t="s">
        <v>70</v>
      </c>
      <c r="P128" s="56" t="s">
        <v>69</v>
      </c>
      <c r="Q128" s="56" t="s">
        <v>68</v>
      </c>
      <c r="R128" s="56" t="s">
        <v>67</v>
      </c>
      <c r="S128" s="56" t="s">
        <v>66</v>
      </c>
      <c r="T128" s="56" t="s">
        <v>65</v>
      </c>
      <c r="U128" s="56" t="s">
        <v>64</v>
      </c>
      <c r="V128" s="56" t="s">
        <v>63</v>
      </c>
      <c r="W128" s="56" t="s">
        <v>62</v>
      </c>
      <c r="X128" s="56" t="s">
        <v>61</v>
      </c>
      <c r="Y128" s="56">
        <v>1904</v>
      </c>
      <c r="Z128" s="56">
        <v>1905</v>
      </c>
      <c r="AA128" s="56">
        <v>1906</v>
      </c>
      <c r="AB128" s="56">
        <v>1907</v>
      </c>
      <c r="AC128" s="56">
        <v>1908</v>
      </c>
      <c r="AD128" s="56">
        <v>1909</v>
      </c>
      <c r="AE128" s="56">
        <v>1910</v>
      </c>
      <c r="AF128" s="56">
        <v>1911</v>
      </c>
      <c r="AG128" s="56">
        <v>1912</v>
      </c>
      <c r="AH128" s="56">
        <v>1913</v>
      </c>
      <c r="AI128" s="56">
        <v>1914</v>
      </c>
      <c r="AJ128" s="56">
        <v>1915</v>
      </c>
      <c r="AK128" s="56">
        <v>1916</v>
      </c>
      <c r="AL128" s="56">
        <v>1917</v>
      </c>
      <c r="AM128" s="56">
        <v>1918</v>
      </c>
      <c r="AN128" s="56">
        <v>1919</v>
      </c>
      <c r="AO128" s="55" t="s">
        <v>60</v>
      </c>
      <c r="AP128" s="54" t="s">
        <v>59</v>
      </c>
      <c r="AQ128" s="53" t="s">
        <v>58</v>
      </c>
      <c r="AR128" s="155"/>
      <c r="AS128" s="155"/>
      <c r="AT128" s="155"/>
      <c r="AU128" s="52"/>
    </row>
    <row r="129" spans="1:46" ht="12.75" customHeight="1">
      <c r="A129" s="146">
        <v>129</v>
      </c>
      <c r="B129" s="29" t="s">
        <v>154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7"/>
      <c r="AN129" s="16"/>
      <c r="AO129" s="15"/>
      <c r="AP129" s="19"/>
      <c r="AR129" s="1"/>
      <c r="AS129" s="1"/>
      <c r="AT129" s="1"/>
    </row>
    <row r="130" spans="1:47" ht="12.75" customHeight="1">
      <c r="A130" s="146">
        <v>130</v>
      </c>
      <c r="B130" s="138" t="s">
        <v>172</v>
      </c>
      <c r="C130" s="210" t="s">
        <v>79</v>
      </c>
      <c r="D130" s="66"/>
      <c r="E130" s="66"/>
      <c r="F130" s="65"/>
      <c r="G130" s="8">
        <v>30</v>
      </c>
      <c r="H130" s="64"/>
      <c r="I130" s="63"/>
      <c r="J130" s="63"/>
      <c r="K130" s="63"/>
      <c r="L130" s="63"/>
      <c r="M130" s="123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276">
        <v>20</v>
      </c>
      <c r="AB130" s="178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124"/>
      <c r="AO130" s="62">
        <f aca="true" t="shared" si="69" ref="AO130:AO135">SUM(H130:AN130)</f>
        <v>20</v>
      </c>
      <c r="AP130" s="122"/>
      <c r="AQ130" s="51" t="s">
        <v>176</v>
      </c>
      <c r="AR130" s="39"/>
      <c r="AS130" s="39"/>
      <c r="AT130" s="39"/>
      <c r="AU130" s="39"/>
    </row>
    <row r="131" spans="1:49" ht="12.75">
      <c r="A131" s="146">
        <v>131</v>
      </c>
      <c r="B131" s="271" t="s">
        <v>173</v>
      </c>
      <c r="C131" s="210" t="s">
        <v>174</v>
      </c>
      <c r="D131" s="272"/>
      <c r="E131" s="66">
        <v>4</v>
      </c>
      <c r="F131" s="65">
        <v>6334</v>
      </c>
      <c r="G131" s="8">
        <v>40</v>
      </c>
      <c r="H131" s="273"/>
      <c r="I131" s="274"/>
      <c r="J131" s="274"/>
      <c r="K131" s="274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90"/>
      <c r="AB131" s="90"/>
      <c r="AC131" s="275">
        <v>5</v>
      </c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124"/>
      <c r="AO131" s="62">
        <f t="shared" si="69"/>
        <v>5</v>
      </c>
      <c r="AP131" s="122"/>
      <c r="AQ131" s="51" t="s">
        <v>175</v>
      </c>
      <c r="AR131" s="51"/>
      <c r="AU131" s="51"/>
      <c r="AV131" s="51"/>
      <c r="AW131" s="47"/>
    </row>
    <row r="132" spans="1:47" ht="12.75" customHeight="1">
      <c r="A132" s="146">
        <v>132</v>
      </c>
      <c r="B132" s="138" t="s">
        <v>0</v>
      </c>
      <c r="C132" s="210" t="s">
        <v>237</v>
      </c>
      <c r="D132" s="66"/>
      <c r="E132" s="9">
        <v>4</v>
      </c>
      <c r="F132" s="31">
        <v>4535</v>
      </c>
      <c r="H132" s="64"/>
      <c r="I132" s="63"/>
      <c r="J132" s="63"/>
      <c r="K132" s="63"/>
      <c r="L132" s="63"/>
      <c r="M132" s="123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90"/>
      <c r="AB132" s="90"/>
      <c r="AC132" s="90"/>
      <c r="AD132" s="90"/>
      <c r="AE132" s="90"/>
      <c r="AF132" s="90"/>
      <c r="AG132" s="90"/>
      <c r="AH132" s="90"/>
      <c r="AI132" s="129">
        <v>140</v>
      </c>
      <c r="AJ132" s="90"/>
      <c r="AK132" s="90"/>
      <c r="AL132" s="90"/>
      <c r="AM132" s="90"/>
      <c r="AN132" s="124"/>
      <c r="AO132" s="40">
        <f t="shared" si="69"/>
        <v>140</v>
      </c>
      <c r="AP132" s="122"/>
      <c r="AQ132" s="51" t="s">
        <v>177</v>
      </c>
      <c r="AR132" s="51"/>
      <c r="AS132" s="51"/>
      <c r="AT132" s="51"/>
      <c r="AU132" s="39"/>
    </row>
    <row r="133" spans="1:47" ht="12.75" customHeight="1">
      <c r="A133" s="146">
        <v>133</v>
      </c>
      <c r="B133" s="138" t="s">
        <v>0</v>
      </c>
      <c r="C133" s="210" t="s">
        <v>178</v>
      </c>
      <c r="D133" s="66"/>
      <c r="E133" s="66">
        <v>4</v>
      </c>
      <c r="F133" s="65">
        <v>3563</v>
      </c>
      <c r="H133" s="64"/>
      <c r="I133" s="63"/>
      <c r="J133" s="63"/>
      <c r="K133" s="63"/>
      <c r="L133" s="63"/>
      <c r="M133" s="123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90"/>
      <c r="AB133" s="90"/>
      <c r="AC133" s="90"/>
      <c r="AD133" s="90"/>
      <c r="AE133" s="90"/>
      <c r="AF133" s="90"/>
      <c r="AG133" s="90"/>
      <c r="AH133" s="90"/>
      <c r="AI133" s="129"/>
      <c r="AJ133" s="129">
        <f>4+4</f>
        <v>8</v>
      </c>
      <c r="AK133" s="90"/>
      <c r="AL133" s="90"/>
      <c r="AM133" s="90"/>
      <c r="AN133" s="124"/>
      <c r="AO133" s="40">
        <f t="shared" si="69"/>
        <v>8</v>
      </c>
      <c r="AP133" s="122"/>
      <c r="AQ133" s="51" t="s">
        <v>179</v>
      </c>
      <c r="AR133" s="51"/>
      <c r="AS133" s="51"/>
      <c r="AT133" s="51"/>
      <c r="AU133" s="39"/>
    </row>
    <row r="134" spans="1:47" ht="12.75" customHeight="1">
      <c r="A134" s="146">
        <v>134</v>
      </c>
      <c r="B134" s="203" t="s">
        <v>76</v>
      </c>
      <c r="C134" s="25" t="s">
        <v>152</v>
      </c>
      <c r="D134" s="9">
        <v>3.6</v>
      </c>
      <c r="E134" s="9">
        <v>4</v>
      </c>
      <c r="F134" s="204">
        <v>4536</v>
      </c>
      <c r="G134" s="8">
        <v>45</v>
      </c>
      <c r="H134" s="84"/>
      <c r="I134" s="83"/>
      <c r="J134" s="83"/>
      <c r="K134" s="83"/>
      <c r="L134" s="83"/>
      <c r="M134" s="123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21"/>
      <c r="AB134" s="121"/>
      <c r="AC134" s="121"/>
      <c r="AD134" s="131"/>
      <c r="AE134" s="131"/>
      <c r="AF134" s="131"/>
      <c r="AG134" s="131"/>
      <c r="AH134" s="131"/>
      <c r="AI134" s="121"/>
      <c r="AJ134" s="129">
        <v>150</v>
      </c>
      <c r="AK134" s="121"/>
      <c r="AL134" s="121"/>
      <c r="AM134" s="121"/>
      <c r="AN134" s="128"/>
      <c r="AO134" s="40">
        <f t="shared" si="69"/>
        <v>150</v>
      </c>
      <c r="AP134" s="122"/>
      <c r="AQ134" s="51" t="s">
        <v>181</v>
      </c>
      <c r="AR134" s="51"/>
      <c r="AS134" s="51"/>
      <c r="AT134" s="51"/>
      <c r="AU134" s="39"/>
    </row>
    <row r="135" spans="1:47" ht="12.75" customHeight="1">
      <c r="A135" s="146">
        <v>135</v>
      </c>
      <c r="B135" s="47" t="s">
        <v>162</v>
      </c>
      <c r="C135" s="89" t="s">
        <v>163</v>
      </c>
      <c r="D135" s="191">
        <v>6</v>
      </c>
      <c r="E135" s="191">
        <v>4</v>
      </c>
      <c r="F135" s="205">
        <v>3390</v>
      </c>
      <c r="G135" s="202">
        <v>35</v>
      </c>
      <c r="H135" s="84"/>
      <c r="I135" s="83"/>
      <c r="J135" s="83"/>
      <c r="K135" s="83"/>
      <c r="L135" s="83"/>
      <c r="M135" s="123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21"/>
      <c r="AB135" s="121"/>
      <c r="AC135" s="121"/>
      <c r="AD135" s="131"/>
      <c r="AE135" s="131"/>
      <c r="AF135" s="131"/>
      <c r="AG135" s="131"/>
      <c r="AH135" s="131"/>
      <c r="AI135" s="121"/>
      <c r="AJ135" s="129"/>
      <c r="AK135" s="121"/>
      <c r="AL135" s="121"/>
      <c r="AM135" s="206">
        <v>50</v>
      </c>
      <c r="AN135" s="207">
        <f>230-AM135</f>
        <v>180</v>
      </c>
      <c r="AO135" s="40">
        <f t="shared" si="69"/>
        <v>230</v>
      </c>
      <c r="AP135" s="122"/>
      <c r="AQ135" s="2" t="s">
        <v>164</v>
      </c>
      <c r="AR135" s="2"/>
      <c r="AS135" s="2"/>
      <c r="AT135" s="2"/>
      <c r="AU135" s="39"/>
    </row>
    <row r="136" spans="1:47" ht="12.75" customHeight="1" thickBot="1">
      <c r="A136" s="146">
        <v>136</v>
      </c>
      <c r="B136" s="224" t="s">
        <v>154</v>
      </c>
      <c r="C136" s="256" t="s">
        <v>147</v>
      </c>
      <c r="D136" s="247" t="s">
        <v>166</v>
      </c>
      <c r="E136" s="225"/>
      <c r="F136" s="226"/>
      <c r="G136" s="227"/>
      <c r="H136" s="228"/>
      <c r="I136" s="228"/>
      <c r="J136" s="228"/>
      <c r="K136" s="228"/>
      <c r="L136" s="229"/>
      <c r="M136" s="230">
        <f aca="true" t="shared" si="70" ref="M136:AH136">SUM(M130:M135)</f>
        <v>0</v>
      </c>
      <c r="N136" s="230">
        <f t="shared" si="70"/>
        <v>0</v>
      </c>
      <c r="O136" s="230">
        <f t="shared" si="70"/>
        <v>0</v>
      </c>
      <c r="P136" s="230">
        <f t="shared" si="70"/>
        <v>0</v>
      </c>
      <c r="Q136" s="230">
        <f t="shared" si="70"/>
        <v>0</v>
      </c>
      <c r="R136" s="230">
        <f t="shared" si="70"/>
        <v>0</v>
      </c>
      <c r="S136" s="230">
        <f t="shared" si="70"/>
        <v>0</v>
      </c>
      <c r="T136" s="230">
        <f t="shared" si="70"/>
        <v>0</v>
      </c>
      <c r="U136" s="230">
        <f t="shared" si="70"/>
        <v>0</v>
      </c>
      <c r="V136" s="230">
        <f t="shared" si="70"/>
        <v>0</v>
      </c>
      <c r="W136" s="230">
        <f t="shared" si="70"/>
        <v>0</v>
      </c>
      <c r="X136" s="230">
        <f t="shared" si="70"/>
        <v>0</v>
      </c>
      <c r="Y136" s="230">
        <f t="shared" si="70"/>
        <v>0</v>
      </c>
      <c r="Z136" s="230">
        <f t="shared" si="70"/>
        <v>0</v>
      </c>
      <c r="AA136" s="230">
        <f t="shared" si="70"/>
        <v>20</v>
      </c>
      <c r="AB136" s="230">
        <f t="shared" si="70"/>
        <v>0</v>
      </c>
      <c r="AC136" s="230">
        <f t="shared" si="70"/>
        <v>5</v>
      </c>
      <c r="AD136" s="230">
        <f t="shared" si="70"/>
        <v>0</v>
      </c>
      <c r="AE136" s="230">
        <f t="shared" si="70"/>
        <v>0</v>
      </c>
      <c r="AF136" s="230">
        <f t="shared" si="70"/>
        <v>0</v>
      </c>
      <c r="AG136" s="230">
        <f t="shared" si="70"/>
        <v>0</v>
      </c>
      <c r="AH136" s="230">
        <f t="shared" si="70"/>
        <v>0</v>
      </c>
      <c r="AI136" s="230">
        <f aca="true" t="shared" si="71" ref="AI136:AN136">SUM(AI130:AI135)</f>
        <v>140</v>
      </c>
      <c r="AJ136" s="230">
        <f t="shared" si="71"/>
        <v>158</v>
      </c>
      <c r="AK136" s="230">
        <f t="shared" si="71"/>
        <v>0</v>
      </c>
      <c r="AL136" s="230">
        <f t="shared" si="71"/>
        <v>0</v>
      </c>
      <c r="AM136" s="230">
        <f t="shared" si="71"/>
        <v>50</v>
      </c>
      <c r="AN136" s="230">
        <f t="shared" si="71"/>
        <v>180</v>
      </c>
      <c r="AO136" s="231">
        <f aca="true" t="shared" si="72" ref="AO136:AO144">SUM(H136:AN136)</f>
        <v>553</v>
      </c>
      <c r="AP136" s="232"/>
      <c r="AQ136" s="233"/>
      <c r="AR136" s="233"/>
      <c r="AS136" s="233"/>
      <c r="AT136" s="233"/>
      <c r="AU136" s="234"/>
    </row>
    <row r="137" spans="1:48" ht="12.75" customHeight="1">
      <c r="A137" s="146">
        <v>137</v>
      </c>
      <c r="B137" s="140" t="s">
        <v>161</v>
      </c>
      <c r="C137" s="89"/>
      <c r="D137" s="66"/>
      <c r="E137" s="201"/>
      <c r="F137" s="109"/>
      <c r="G137" s="75"/>
      <c r="H137" s="110"/>
      <c r="I137" s="110"/>
      <c r="J137" s="110"/>
      <c r="K137" s="110"/>
      <c r="L137" s="15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30"/>
      <c r="AL137" s="130"/>
      <c r="AM137" s="130"/>
      <c r="AN137" s="200"/>
      <c r="AO137" s="134"/>
      <c r="AP137" s="114"/>
      <c r="AQ137" s="147"/>
      <c r="AR137" s="209"/>
      <c r="AS137" s="209"/>
      <c r="AT137" s="209"/>
      <c r="AV137" s="1"/>
    </row>
    <row r="138" spans="1:47" ht="12.75" customHeight="1">
      <c r="A138" s="146">
        <v>138</v>
      </c>
      <c r="B138" s="143" t="s">
        <v>155</v>
      </c>
      <c r="C138" s="89" t="s">
        <v>156</v>
      </c>
      <c r="D138" s="66">
        <v>23</v>
      </c>
      <c r="E138" s="109">
        <v>4</v>
      </c>
      <c r="F138" s="109">
        <v>7363</v>
      </c>
      <c r="G138" s="75">
        <v>90</v>
      </c>
      <c r="H138" s="28"/>
      <c r="I138" s="28"/>
      <c r="J138" s="28"/>
      <c r="K138" s="28"/>
      <c r="L138" s="1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92">
        <v>20</v>
      </c>
      <c r="AL138" s="192">
        <v>320</v>
      </c>
      <c r="AM138" s="193">
        <f>400-AL138-AK138</f>
        <v>60</v>
      </c>
      <c r="AN138" s="194"/>
      <c r="AO138" s="40">
        <f t="shared" si="72"/>
        <v>400</v>
      </c>
      <c r="AP138" s="19"/>
      <c r="AR138" s="2"/>
      <c r="AS138" s="2"/>
      <c r="AT138" s="2"/>
      <c r="AU138" s="39"/>
    </row>
    <row r="139" spans="1:47" ht="12.75" customHeight="1">
      <c r="A139" s="146">
        <v>139</v>
      </c>
      <c r="B139" s="11" t="s">
        <v>157</v>
      </c>
      <c r="C139" s="10" t="s">
        <v>156</v>
      </c>
      <c r="D139" s="9">
        <v>14.6</v>
      </c>
      <c r="E139" s="31">
        <v>4</v>
      </c>
      <c r="F139" s="31">
        <v>9733</v>
      </c>
      <c r="G139" s="8">
        <v>55</v>
      </c>
      <c r="H139" s="28"/>
      <c r="I139" s="28"/>
      <c r="J139" s="28"/>
      <c r="K139" s="28"/>
      <c r="L139" s="3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95">
        <v>20</v>
      </c>
      <c r="AL139" s="195">
        <v>280</v>
      </c>
      <c r="AM139" s="196">
        <f>405-AL139-AK139</f>
        <v>105</v>
      </c>
      <c r="AN139" s="197"/>
      <c r="AO139" s="40">
        <f t="shared" si="72"/>
        <v>405</v>
      </c>
      <c r="AP139" s="19"/>
      <c r="AR139" s="2"/>
      <c r="AS139" s="2"/>
      <c r="AT139" s="2"/>
      <c r="AU139" s="39"/>
    </row>
    <row r="140" spans="1:47" ht="12.75" customHeight="1">
      <c r="A140" s="146">
        <v>140</v>
      </c>
      <c r="B140" s="11" t="s">
        <v>158</v>
      </c>
      <c r="C140" s="10" t="s">
        <v>156</v>
      </c>
      <c r="D140" s="9">
        <v>40</v>
      </c>
      <c r="E140" s="9">
        <v>12</v>
      </c>
      <c r="F140" s="270">
        <v>22089</v>
      </c>
      <c r="G140" s="8">
        <v>240</v>
      </c>
      <c r="H140" s="28"/>
      <c r="I140" s="28"/>
      <c r="J140" s="28"/>
      <c r="K140" s="28"/>
      <c r="L140" s="3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22"/>
      <c r="AL140" s="22"/>
      <c r="AM140" s="41">
        <v>2</v>
      </c>
      <c r="AN140" s="24"/>
      <c r="AO140" s="40">
        <f t="shared" si="72"/>
        <v>2</v>
      </c>
      <c r="AP140" s="19"/>
      <c r="AR140" s="2"/>
      <c r="AS140" s="2"/>
      <c r="AT140" s="2"/>
      <c r="AU140" s="39"/>
    </row>
    <row r="141" spans="1:48" ht="12.75" customHeight="1">
      <c r="A141" s="146">
        <v>141</v>
      </c>
      <c r="B141" s="190" t="s">
        <v>159</v>
      </c>
      <c r="C141" s="73" t="s">
        <v>160</v>
      </c>
      <c r="D141" s="191">
        <v>6.5</v>
      </c>
      <c r="E141" s="43">
        <v>4</v>
      </c>
      <c r="F141" s="109">
        <v>4538</v>
      </c>
      <c r="G141" s="42">
        <v>39</v>
      </c>
      <c r="H141" s="28"/>
      <c r="I141" s="28"/>
      <c r="J141" s="28"/>
      <c r="K141" s="28"/>
      <c r="L141" s="3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98">
        <v>83</v>
      </c>
      <c r="AM141" s="196">
        <f>3300-AL141</f>
        <v>3217</v>
      </c>
      <c r="AN141" s="199">
        <v>600</v>
      </c>
      <c r="AO141" s="40">
        <f t="shared" si="72"/>
        <v>3900</v>
      </c>
      <c r="AP141" s="19"/>
      <c r="AR141" s="2"/>
      <c r="AS141" s="2"/>
      <c r="AT141" s="2"/>
      <c r="AU141" s="39"/>
      <c r="AV141" s="1"/>
    </row>
    <row r="142" spans="1:48" ht="12.75" customHeight="1">
      <c r="A142" s="146">
        <v>142</v>
      </c>
      <c r="B142" s="211" t="s">
        <v>161</v>
      </c>
      <c r="C142" s="262" t="s">
        <v>147</v>
      </c>
      <c r="D142" s="247" t="s">
        <v>166</v>
      </c>
      <c r="E142" s="212"/>
      <c r="F142" s="213"/>
      <c r="G142" s="214"/>
      <c r="H142" s="215"/>
      <c r="I142" s="215"/>
      <c r="J142" s="215"/>
      <c r="K142" s="215"/>
      <c r="L142" s="216"/>
      <c r="M142" s="217">
        <f aca="true" t="shared" si="73" ref="M142:AJ142">SUM(M138:M141)</f>
        <v>0</v>
      </c>
      <c r="N142" s="217">
        <f t="shared" si="73"/>
        <v>0</v>
      </c>
      <c r="O142" s="217">
        <f t="shared" si="73"/>
        <v>0</v>
      </c>
      <c r="P142" s="217">
        <f t="shared" si="73"/>
        <v>0</v>
      </c>
      <c r="Q142" s="217">
        <f t="shared" si="73"/>
        <v>0</v>
      </c>
      <c r="R142" s="217">
        <f t="shared" si="73"/>
        <v>0</v>
      </c>
      <c r="S142" s="217">
        <f t="shared" si="73"/>
        <v>0</v>
      </c>
      <c r="T142" s="217">
        <f t="shared" si="73"/>
        <v>0</v>
      </c>
      <c r="U142" s="217">
        <f t="shared" si="73"/>
        <v>0</v>
      </c>
      <c r="V142" s="217">
        <f t="shared" si="73"/>
        <v>0</v>
      </c>
      <c r="W142" s="217">
        <f t="shared" si="73"/>
        <v>0</v>
      </c>
      <c r="X142" s="217">
        <f t="shared" si="73"/>
        <v>0</v>
      </c>
      <c r="Y142" s="217">
        <f t="shared" si="73"/>
        <v>0</v>
      </c>
      <c r="Z142" s="217">
        <f t="shared" si="73"/>
        <v>0</v>
      </c>
      <c r="AA142" s="217">
        <f t="shared" si="73"/>
        <v>0</v>
      </c>
      <c r="AB142" s="217">
        <f t="shared" si="73"/>
        <v>0</v>
      </c>
      <c r="AC142" s="217">
        <f t="shared" si="73"/>
        <v>0</v>
      </c>
      <c r="AD142" s="217">
        <f t="shared" si="73"/>
        <v>0</v>
      </c>
      <c r="AE142" s="217">
        <f t="shared" si="73"/>
        <v>0</v>
      </c>
      <c r="AF142" s="217">
        <f t="shared" si="73"/>
        <v>0</v>
      </c>
      <c r="AG142" s="217">
        <f t="shared" si="73"/>
        <v>0</v>
      </c>
      <c r="AH142" s="217">
        <f t="shared" si="73"/>
        <v>0</v>
      </c>
      <c r="AI142" s="217">
        <f t="shared" si="73"/>
        <v>0</v>
      </c>
      <c r="AJ142" s="217">
        <f t="shared" si="73"/>
        <v>0</v>
      </c>
      <c r="AK142" s="217">
        <f>SUM(AK138:AK141)</f>
        <v>40</v>
      </c>
      <c r="AL142" s="217">
        <f>SUM(AL138:AL141)</f>
        <v>683</v>
      </c>
      <c r="AM142" s="217">
        <f>SUM(AM138:AM141)</f>
        <v>3384</v>
      </c>
      <c r="AN142" s="218"/>
      <c r="AO142" s="219">
        <f t="shared" si="72"/>
        <v>4107</v>
      </c>
      <c r="AP142" s="220"/>
      <c r="AQ142" s="221"/>
      <c r="AR142" s="222"/>
      <c r="AS142" s="222"/>
      <c r="AT142" s="222"/>
      <c r="AU142" s="223"/>
      <c r="AV142" s="1"/>
    </row>
    <row r="143" spans="1:47" ht="12.75" customHeight="1" thickBot="1">
      <c r="A143" s="146">
        <v>143</v>
      </c>
      <c r="B143" s="158"/>
      <c r="C143" s="159"/>
      <c r="D143" s="160"/>
      <c r="E143" s="160"/>
      <c r="F143" s="161"/>
      <c r="G143" s="162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4"/>
      <c r="AO143" s="165"/>
      <c r="AP143" s="166"/>
      <c r="AQ143" s="167"/>
      <c r="AR143" s="167"/>
      <c r="AS143" s="167"/>
      <c r="AT143" s="167"/>
      <c r="AU143" s="168"/>
    </row>
    <row r="144" spans="1:48" s="100" customFormat="1" ht="12.75" customHeight="1">
      <c r="A144" s="146"/>
      <c r="B144" s="144"/>
      <c r="C144" s="181"/>
      <c r="D144" s="68"/>
      <c r="E144" s="182"/>
      <c r="F144" s="182"/>
      <c r="G144" s="183"/>
      <c r="H144" s="184"/>
      <c r="I144" s="184"/>
      <c r="J144" s="184"/>
      <c r="K144" s="184"/>
      <c r="L144" s="185"/>
      <c r="M144" s="186"/>
      <c r="N144" s="186"/>
      <c r="O144" s="186"/>
      <c r="P144" s="186"/>
      <c r="Q144" s="186"/>
      <c r="R144" s="186"/>
      <c r="S144" s="186"/>
      <c r="T144" s="186"/>
      <c r="U144" s="187" t="s">
        <v>9</v>
      </c>
      <c r="V144" s="187" t="s">
        <v>9</v>
      </c>
      <c r="W144" s="187" t="s">
        <v>9</v>
      </c>
      <c r="X144" s="187" t="s">
        <v>9</v>
      </c>
      <c r="Y144" s="187" t="s">
        <v>9</v>
      </c>
      <c r="Z144" s="187" t="s">
        <v>9</v>
      </c>
      <c r="AA144" s="187" t="s">
        <v>9</v>
      </c>
      <c r="AB144" s="187" t="s">
        <v>9</v>
      </c>
      <c r="AC144" s="187" t="s">
        <v>9</v>
      </c>
      <c r="AD144" s="187" t="s">
        <v>9</v>
      </c>
      <c r="AE144" s="187" t="s">
        <v>9</v>
      </c>
      <c r="AF144" s="187" t="s">
        <v>9</v>
      </c>
      <c r="AG144" s="187" t="s">
        <v>9</v>
      </c>
      <c r="AH144" s="187" t="s">
        <v>9</v>
      </c>
      <c r="AI144" s="187" t="s">
        <v>9</v>
      </c>
      <c r="AJ144" s="187" t="s">
        <v>9</v>
      </c>
      <c r="AK144" s="186"/>
      <c r="AL144" s="186"/>
      <c r="AM144" s="186"/>
      <c r="AN144" s="186"/>
      <c r="AO144" s="88">
        <f t="shared" si="72"/>
        <v>0</v>
      </c>
      <c r="AP144" s="188"/>
      <c r="AQ144" s="139"/>
      <c r="AR144" s="139"/>
      <c r="AS144" s="139"/>
      <c r="AT144" s="139"/>
      <c r="AU144" s="189"/>
      <c r="AV144" s="1"/>
    </row>
    <row r="145" spans="2:48" ht="12.75" customHeight="1">
      <c r="B145" s="11">
        <f>B144</f>
        <v>0</v>
      </c>
      <c r="E145" s="31"/>
      <c r="H145" s="28"/>
      <c r="I145" s="28"/>
      <c r="J145" s="28"/>
      <c r="K145" s="28"/>
      <c r="L145" s="12"/>
      <c r="M145" s="175"/>
      <c r="N145" s="176"/>
      <c r="O145" s="176"/>
      <c r="P145" s="176"/>
      <c r="Q145" s="176"/>
      <c r="R145" s="176"/>
      <c r="S145" s="176"/>
      <c r="T145" s="176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6"/>
      <c r="AL145" s="176"/>
      <c r="AM145" s="176"/>
      <c r="AN145" s="179"/>
      <c r="AO145" s="40">
        <f>SUM(H145:AN145)</f>
        <v>0</v>
      </c>
      <c r="AP145" s="19"/>
      <c r="AR145" s="2"/>
      <c r="AS145" s="2"/>
      <c r="AT145" s="2"/>
      <c r="AU145" s="39"/>
      <c r="AV145" s="1"/>
    </row>
    <row r="146" spans="2:48" ht="12.75" customHeight="1">
      <c r="B146" s="11">
        <f>B145</f>
        <v>0</v>
      </c>
      <c r="E146" s="31"/>
      <c r="H146" s="28"/>
      <c r="I146" s="28"/>
      <c r="J146" s="28"/>
      <c r="K146" s="28"/>
      <c r="L146" s="12"/>
      <c r="M146" s="125"/>
      <c r="N146" s="125"/>
      <c r="O146" s="125"/>
      <c r="P146" s="125"/>
      <c r="Q146" s="125"/>
      <c r="R146" s="125"/>
      <c r="S146" s="125"/>
      <c r="T146" s="125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25"/>
      <c r="AL146" s="125"/>
      <c r="AM146" s="125"/>
      <c r="AN146" s="125"/>
      <c r="AO146" s="40">
        <f>SUM(H146:AN146)</f>
        <v>0</v>
      </c>
      <c r="AP146" s="19"/>
      <c r="AR146" s="2"/>
      <c r="AS146" s="2"/>
      <c r="AT146" s="2"/>
      <c r="AU146" s="39"/>
      <c r="AV146" s="1"/>
    </row>
    <row r="147" spans="1:48" s="100" customFormat="1" ht="12.75" customHeight="1" thickBot="1">
      <c r="A147" s="146"/>
      <c r="B147" s="142">
        <f>B144</f>
        <v>0</v>
      </c>
      <c r="C147" s="61" t="s">
        <v>60</v>
      </c>
      <c r="D147" s="60"/>
      <c r="E147" s="60"/>
      <c r="F147" s="118"/>
      <c r="G147" s="59"/>
      <c r="H147" s="58">
        <f aca="true" t="shared" si="74" ref="H147:AO147">SUM(H145:H146)</f>
        <v>0</v>
      </c>
      <c r="I147" s="58">
        <f t="shared" si="74"/>
        <v>0</v>
      </c>
      <c r="J147" s="58">
        <f t="shared" si="74"/>
        <v>0</v>
      </c>
      <c r="K147" s="58">
        <f t="shared" si="74"/>
        <v>0</v>
      </c>
      <c r="L147" s="58">
        <f t="shared" si="74"/>
        <v>0</v>
      </c>
      <c r="M147" s="58">
        <f t="shared" si="74"/>
        <v>0</v>
      </c>
      <c r="N147" s="58">
        <f t="shared" si="74"/>
        <v>0</v>
      </c>
      <c r="O147" s="58">
        <f t="shared" si="74"/>
        <v>0</v>
      </c>
      <c r="P147" s="58">
        <f t="shared" si="74"/>
        <v>0</v>
      </c>
      <c r="Q147" s="58">
        <f t="shared" si="74"/>
        <v>0</v>
      </c>
      <c r="R147" s="58">
        <f t="shared" si="74"/>
        <v>0</v>
      </c>
      <c r="S147" s="58">
        <f t="shared" si="74"/>
        <v>0</v>
      </c>
      <c r="T147" s="58">
        <f t="shared" si="74"/>
        <v>0</v>
      </c>
      <c r="U147" s="58">
        <f t="shared" si="74"/>
        <v>0</v>
      </c>
      <c r="V147" s="58">
        <f t="shared" si="74"/>
        <v>0</v>
      </c>
      <c r="W147" s="58">
        <f t="shared" si="74"/>
        <v>0</v>
      </c>
      <c r="X147" s="58">
        <f t="shared" si="74"/>
        <v>0</v>
      </c>
      <c r="Y147" s="58">
        <f t="shared" si="74"/>
        <v>0</v>
      </c>
      <c r="Z147" s="58">
        <f t="shared" si="74"/>
        <v>0</v>
      </c>
      <c r="AA147" s="58">
        <f t="shared" si="74"/>
        <v>0</v>
      </c>
      <c r="AB147" s="58">
        <f t="shared" si="74"/>
        <v>0</v>
      </c>
      <c r="AC147" s="58">
        <f t="shared" si="74"/>
        <v>0</v>
      </c>
      <c r="AD147" s="58">
        <f t="shared" si="74"/>
        <v>0</v>
      </c>
      <c r="AE147" s="58">
        <f t="shared" si="74"/>
        <v>0</v>
      </c>
      <c r="AF147" s="58">
        <f t="shared" si="74"/>
        <v>0</v>
      </c>
      <c r="AG147" s="58">
        <f t="shared" si="74"/>
        <v>0</v>
      </c>
      <c r="AH147" s="58">
        <f t="shared" si="74"/>
        <v>0</v>
      </c>
      <c r="AI147" s="58">
        <f t="shared" si="74"/>
        <v>0</v>
      </c>
      <c r="AJ147" s="58">
        <f t="shared" si="74"/>
        <v>0</v>
      </c>
      <c r="AK147" s="58">
        <f t="shared" si="74"/>
        <v>0</v>
      </c>
      <c r="AL147" s="58">
        <f t="shared" si="74"/>
        <v>0</v>
      </c>
      <c r="AM147" s="58">
        <f t="shared" si="74"/>
        <v>0</v>
      </c>
      <c r="AN147" s="57">
        <f t="shared" si="74"/>
        <v>0</v>
      </c>
      <c r="AO147" s="133">
        <f t="shared" si="74"/>
        <v>0</v>
      </c>
      <c r="AP147" s="127"/>
      <c r="AQ147" s="49"/>
      <c r="AR147" s="49"/>
      <c r="AS147" s="49"/>
      <c r="AT147" s="49"/>
      <c r="AU147" s="48"/>
      <c r="AV147" s="1"/>
    </row>
    <row r="148" spans="2:48" ht="12.75" customHeight="1">
      <c r="B148" s="11"/>
      <c r="E148" s="31"/>
      <c r="H148" s="28"/>
      <c r="I148" s="28"/>
      <c r="J148" s="28"/>
      <c r="K148" s="28"/>
      <c r="L148" s="1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3"/>
      <c r="AL148" s="13"/>
      <c r="AM148" s="13"/>
      <c r="AN148" s="16"/>
      <c r="AO148" s="15"/>
      <c r="AP148" s="19"/>
      <c r="AV148" s="1"/>
    </row>
    <row r="149" spans="2:48" ht="12.75" customHeight="1">
      <c r="B149" s="11"/>
      <c r="E149" s="37"/>
      <c r="H149" s="28"/>
      <c r="I149" s="28"/>
      <c r="J149" s="28"/>
      <c r="K149" s="28"/>
      <c r="L149" s="1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3"/>
      <c r="AL149" s="13"/>
      <c r="AM149" s="13"/>
      <c r="AN149" s="16"/>
      <c r="AO149" s="15"/>
      <c r="AP149" s="19"/>
      <c r="AQ149" s="38"/>
      <c r="AR149" s="2"/>
      <c r="AS149" s="2"/>
      <c r="AT149" s="2"/>
      <c r="AU149" s="39"/>
      <c r="AV149" s="1"/>
    </row>
    <row r="150" spans="2:47" ht="12.75" customHeight="1">
      <c r="B150" s="11"/>
      <c r="E150" s="31"/>
      <c r="H150" s="28"/>
      <c r="I150" s="28"/>
      <c r="J150" s="28"/>
      <c r="K150" s="28"/>
      <c r="L150" s="1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3"/>
      <c r="AL150" s="13"/>
      <c r="AM150" s="13"/>
      <c r="AN150" s="16"/>
      <c r="AO150" s="15"/>
      <c r="AP150" s="19"/>
      <c r="AR150" s="2"/>
      <c r="AS150" s="2"/>
      <c r="AT150" s="2"/>
      <c r="AU150" s="39"/>
    </row>
    <row r="151" spans="2:47" ht="12.75" customHeight="1">
      <c r="B151" s="11"/>
      <c r="E151" s="37"/>
      <c r="H151" s="28"/>
      <c r="I151" s="28"/>
      <c r="J151" s="28"/>
      <c r="K151" s="28"/>
      <c r="L151" s="3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3"/>
      <c r="AL151" s="13"/>
      <c r="AM151" s="13"/>
      <c r="AN151" s="16"/>
      <c r="AO151" s="15"/>
      <c r="AP151" s="19"/>
      <c r="AR151" s="2"/>
      <c r="AS151" s="2"/>
      <c r="AT151" s="2"/>
      <c r="AU151" s="39"/>
    </row>
    <row r="152" spans="44:47" ht="12.75">
      <c r="AR152" s="2"/>
      <c r="AS152" s="2"/>
      <c r="AT152" s="2"/>
      <c r="AU152" s="39"/>
    </row>
    <row r="153" spans="44:47" ht="12.75">
      <c r="AR153" s="2"/>
      <c r="AS153" s="2"/>
      <c r="AT153" s="2"/>
      <c r="AU153" s="39"/>
    </row>
    <row r="154" spans="44:47" ht="12.75">
      <c r="AR154" s="2"/>
      <c r="AS154" s="2"/>
      <c r="AT154" s="2"/>
      <c r="AU154" s="39"/>
    </row>
    <row r="155" spans="44:47" ht="12.75">
      <c r="AR155" s="2"/>
      <c r="AS155" s="2"/>
      <c r="AT155" s="2"/>
      <c r="AU155" s="39"/>
    </row>
    <row r="156" spans="44:47" ht="12.75">
      <c r="AR156" s="2"/>
      <c r="AS156" s="2"/>
      <c r="AT156" s="2"/>
      <c r="AU156" s="39"/>
    </row>
    <row r="157" spans="44:47" ht="12.75">
      <c r="AR157" s="2"/>
      <c r="AS157" s="2"/>
      <c r="AT157" s="2"/>
      <c r="AU157" s="39"/>
    </row>
    <row r="158" spans="44:47" ht="12.75">
      <c r="AR158" s="2"/>
      <c r="AS158" s="2"/>
      <c r="AT158" s="2"/>
      <c r="AU158" s="39"/>
    </row>
    <row r="159" spans="44:47" ht="12.75">
      <c r="AR159" s="2"/>
      <c r="AS159" s="2"/>
      <c r="AT159" s="2"/>
      <c r="AU159" s="39"/>
    </row>
    <row r="160" spans="44:47" ht="12.75">
      <c r="AR160" s="2"/>
      <c r="AS160" s="2"/>
      <c r="AT160" s="2"/>
      <c r="AU160" s="39"/>
    </row>
  </sheetData>
  <printOptions/>
  <pageMargins left="0.75" right="0.75" top="1" bottom="1" header="0.4921259845" footer="0.4921259845"/>
  <pageSetup horizontalDpi="600" verticalDpi="600" orientation="landscape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24" sqref="E24"/>
    </sheetView>
  </sheetViews>
  <sheetFormatPr defaultColWidth="11.421875" defaultRowHeight="12.75"/>
  <cols>
    <col min="1" max="1" width="4.7109375" style="0" customWidth="1"/>
    <col min="2" max="2" width="19.140625" style="0" customWidth="1"/>
    <col min="3" max="3" width="7.00390625" style="0" customWidth="1"/>
    <col min="4" max="4" width="6.140625" style="0" customWidth="1"/>
  </cols>
  <sheetData>
    <row r="1" spans="1:2" ht="12.75">
      <c r="A1" t="s">
        <v>203</v>
      </c>
      <c r="B1" t="s">
        <v>204</v>
      </c>
    </row>
    <row r="2" spans="1:5" ht="12.75">
      <c r="A2" s="100" t="s">
        <v>207</v>
      </c>
      <c r="B2" s="100" t="s">
        <v>205</v>
      </c>
      <c r="C2" s="100" t="s">
        <v>206</v>
      </c>
      <c r="D2" s="100" t="s">
        <v>229</v>
      </c>
      <c r="E2" s="100" t="s">
        <v>230</v>
      </c>
    </row>
    <row r="3" spans="1:3" ht="12.75">
      <c r="A3" s="288">
        <v>1</v>
      </c>
      <c r="B3" s="288" t="s">
        <v>208</v>
      </c>
      <c r="C3" s="288">
        <v>169</v>
      </c>
    </row>
    <row r="4" spans="1:3" ht="12.75">
      <c r="A4" s="288">
        <v>2</v>
      </c>
      <c r="B4" s="288" t="s">
        <v>209</v>
      </c>
      <c r="C4" s="288">
        <v>10</v>
      </c>
    </row>
    <row r="5" spans="1:3" ht="12.75">
      <c r="A5" s="288">
        <v>3</v>
      </c>
      <c r="B5" s="288" t="s">
        <v>210</v>
      </c>
      <c r="C5" s="288">
        <v>19</v>
      </c>
    </row>
    <row r="6" spans="1:3" ht="12.75">
      <c r="A6" s="288">
        <v>4</v>
      </c>
      <c r="B6" s="288" t="s">
        <v>211</v>
      </c>
      <c r="C6" s="288">
        <v>162</v>
      </c>
    </row>
    <row r="7" spans="1:3" ht="12.75">
      <c r="A7" s="288">
        <v>5</v>
      </c>
      <c r="B7" s="288" t="s">
        <v>212</v>
      </c>
      <c r="C7" s="288">
        <v>30</v>
      </c>
    </row>
    <row r="8" spans="1:3" ht="12.75">
      <c r="A8" s="288">
        <v>6</v>
      </c>
      <c r="B8" s="288" t="s">
        <v>213</v>
      </c>
      <c r="C8" s="288">
        <v>2</v>
      </c>
    </row>
    <row r="9" spans="1:3" ht="12.75">
      <c r="A9" s="288">
        <v>7</v>
      </c>
      <c r="B9" s="288" t="s">
        <v>214</v>
      </c>
      <c r="C9" s="288">
        <v>192</v>
      </c>
    </row>
    <row r="10" spans="1:3" ht="12.75">
      <c r="A10" s="288">
        <v>8</v>
      </c>
      <c r="B10" s="288" t="s">
        <v>225</v>
      </c>
      <c r="C10" s="288">
        <v>93</v>
      </c>
    </row>
    <row r="11" spans="1:3" ht="12.75">
      <c r="A11" s="288">
        <v>10</v>
      </c>
      <c r="B11" s="288" t="s">
        <v>215</v>
      </c>
      <c r="C11" s="288">
        <v>6</v>
      </c>
    </row>
    <row r="12" spans="1:3" ht="12.75">
      <c r="A12" s="288">
        <v>11</v>
      </c>
      <c r="B12" s="288" t="s">
        <v>216</v>
      </c>
      <c r="C12" s="288">
        <v>12</v>
      </c>
    </row>
    <row r="13" spans="1:3" ht="12.75">
      <c r="A13" s="288">
        <v>13</v>
      </c>
      <c r="B13" s="288" t="s">
        <v>218</v>
      </c>
      <c r="C13" s="288">
        <v>31</v>
      </c>
    </row>
    <row r="14" spans="1:3" ht="12.75">
      <c r="A14" s="288">
        <v>14</v>
      </c>
      <c r="B14" s="288" t="s">
        <v>219</v>
      </c>
      <c r="C14" s="288">
        <v>25</v>
      </c>
    </row>
    <row r="15" spans="1:3" ht="12.75">
      <c r="A15" s="288">
        <v>15</v>
      </c>
      <c r="B15" s="288" t="s">
        <v>220</v>
      </c>
      <c r="C15" s="288">
        <v>20</v>
      </c>
    </row>
    <row r="16" spans="1:3" ht="12.75">
      <c r="A16" s="288">
        <v>16</v>
      </c>
      <c r="B16" s="288" t="s">
        <v>221</v>
      </c>
      <c r="C16" s="288">
        <v>20</v>
      </c>
    </row>
    <row r="17" spans="1:4" ht="12.75">
      <c r="A17" s="288">
        <v>20</v>
      </c>
      <c r="B17" s="289" t="s">
        <v>169</v>
      </c>
      <c r="C17" s="288">
        <v>20</v>
      </c>
      <c r="D17" s="288">
        <v>20</v>
      </c>
    </row>
    <row r="18" spans="1:4" ht="12.75">
      <c r="A18" s="288">
        <v>21</v>
      </c>
      <c r="B18" s="289" t="s">
        <v>217</v>
      </c>
      <c r="C18" s="288">
        <v>3</v>
      </c>
      <c r="D18" s="288">
        <v>3</v>
      </c>
    </row>
    <row r="19" spans="1:4" ht="12.75">
      <c r="A19" s="288">
        <v>22</v>
      </c>
      <c r="B19" s="289" t="s">
        <v>222</v>
      </c>
      <c r="C19" s="288">
        <v>10</v>
      </c>
      <c r="D19" s="288">
        <v>10</v>
      </c>
    </row>
    <row r="20" spans="1:4" ht="12.75">
      <c r="A20" s="288">
        <v>23</v>
      </c>
      <c r="B20" s="289" t="s">
        <v>223</v>
      </c>
      <c r="C20" s="288">
        <v>2</v>
      </c>
      <c r="D20" s="288">
        <v>2</v>
      </c>
    </row>
    <row r="21" spans="1:5" ht="12.75">
      <c r="A21" s="288">
        <v>19</v>
      </c>
      <c r="B21" s="288" t="s">
        <v>224</v>
      </c>
      <c r="C21" s="289">
        <f>SUM(C3:C20)</f>
        <v>826</v>
      </c>
      <c r="D21" s="289">
        <f>SUM(D3:D20)</f>
        <v>35</v>
      </c>
      <c r="E21">
        <f>100/C21*D21</f>
        <v>4.237288135593221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Lipp</dc:creator>
  <cp:keywords/>
  <dc:description/>
  <cp:lastModifiedBy>Hans Lipp</cp:lastModifiedBy>
  <dcterms:created xsi:type="dcterms:W3CDTF">2012-09-01T10:25:45Z</dcterms:created>
  <dcterms:modified xsi:type="dcterms:W3CDTF">2022-04-03T08:33:53Z</dcterms:modified>
  <cp:category/>
  <cp:version/>
  <cp:contentType/>
  <cp:contentStatus/>
</cp:coreProperties>
</file>